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gnjen/Desktop/KONKURSI U 2018/KD kratki dokumentarni/"/>
    </mc:Choice>
  </mc:AlternateContent>
  <bookViews>
    <workbookView xWindow="960" yWindow="460" windowWidth="27840" windowHeight="17540" tabRatio="500" activeTab="1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2" l="1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G11" i="1"/>
  <c r="G10" i="1"/>
  <c r="G144" i="1"/>
  <c r="G148" i="1"/>
  <c r="E48" i="2"/>
  <c r="G33" i="1"/>
  <c r="E32" i="2"/>
  <c r="G92" i="1"/>
  <c r="H16" i="1"/>
  <c r="H98" i="1"/>
  <c r="G65" i="1"/>
  <c r="E35" i="2"/>
  <c r="G18" i="1"/>
  <c r="G24" i="1"/>
  <c r="E30" i="2"/>
  <c r="G28" i="1"/>
  <c r="E31" i="2"/>
  <c r="G44" i="1"/>
  <c r="E33" i="2"/>
  <c r="G56" i="1"/>
  <c r="E34" i="2"/>
  <c r="G76" i="1"/>
  <c r="E36" i="2"/>
  <c r="E37" i="2"/>
  <c r="G100" i="1"/>
  <c r="E38" i="2"/>
  <c r="G105" i="1"/>
  <c r="E39" i="2"/>
  <c r="G115" i="1"/>
  <c r="G114" i="1"/>
  <c r="E40" i="2"/>
  <c r="G119" i="1"/>
  <c r="E41" i="2"/>
  <c r="G131" i="1"/>
  <c r="E42" i="2"/>
  <c r="E43" i="2"/>
  <c r="G146" i="1"/>
  <c r="E46" i="2"/>
  <c r="G147" i="1"/>
  <c r="E47" i="2"/>
  <c r="G149" i="1"/>
  <c r="G150" i="1"/>
  <c r="E49" i="2"/>
  <c r="E51" i="2"/>
  <c r="H15" i="1"/>
  <c r="H14" i="1"/>
  <c r="H13" i="1"/>
  <c r="H150" i="1"/>
  <c r="H149" i="1"/>
  <c r="H148" i="1"/>
  <c r="H147" i="1"/>
  <c r="H146" i="1"/>
  <c r="H144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H10" i="1"/>
  <c r="F48" i="2"/>
  <c r="E64" i="2"/>
  <c r="E70" i="2"/>
  <c r="E76" i="2"/>
  <c r="E78" i="2"/>
  <c r="F64" i="2"/>
  <c r="F70" i="2"/>
  <c r="F76" i="2"/>
  <c r="F78" i="2"/>
  <c r="F51" i="2"/>
  <c r="F47" i="2"/>
  <c r="F46" i="2"/>
  <c r="F49" i="2"/>
  <c r="G60" i="2"/>
  <c r="G61" i="2"/>
  <c r="G62" i="2"/>
  <c r="G63" i="2"/>
  <c r="G64" i="2"/>
  <c r="G67" i="2"/>
  <c r="G68" i="2"/>
  <c r="G69" i="2"/>
  <c r="G70" i="2"/>
  <c r="G73" i="2"/>
  <c r="G74" i="2"/>
  <c r="G75" i="2"/>
  <c r="G76" i="2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<sst xmlns="http://schemas.openxmlformats.org/spreadsheetml/2006/main" count="419" uniqueCount="327">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</sst>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1" fillId="0" borderId="7" xfId="7" applyBorder="1"/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6" fillId="3" borderId="0" xfId="7" applyFont="1" applyFill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306">
    <cellStyle name="Currency 2" xfId="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/>
    <cellStyle name="Percent 2" xfId="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6"/>
  <sheetViews>
    <sheetView showGridLines="0" topLeftCell="A2" zoomScale="106" zoomScaleNormal="125" zoomScaleSheetLayoutView="100" zoomScalePageLayoutView="125" workbookViewId="0">
      <selection activeCell="F44" sqref="F44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90" t="s">
        <v>113</v>
      </c>
      <c r="B1" s="190"/>
      <c r="C1" s="190"/>
      <c r="D1" s="190"/>
      <c r="E1" s="190"/>
      <c r="F1" s="190"/>
      <c r="G1" s="190"/>
    </row>
    <row r="3" spans="1:8" x14ac:dyDescent="0.15">
      <c r="A3" s="185" t="s">
        <v>114</v>
      </c>
      <c r="B3" s="185"/>
      <c r="C3" s="185"/>
      <c r="D3" s="185"/>
      <c r="E3" s="185"/>
      <c r="F3" s="185"/>
      <c r="G3" s="185"/>
      <c r="H3" s="185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0"/>
      <c r="D5" s="181"/>
      <c r="E5" s="186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0"/>
      <c r="D7" s="181"/>
      <c r="E7" s="186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91"/>
      <c r="D9" s="191"/>
      <c r="E9" s="191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0"/>
      <c r="D11" s="181"/>
      <c r="E11" s="186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0"/>
      <c r="D13" s="181"/>
      <c r="E13" s="186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7"/>
      <c r="D15" s="188"/>
      <c r="E15" s="189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8"/>
      <c r="D19" s="111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0"/>
      <c r="D21" s="181"/>
      <c r="E21" s="182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0"/>
      <c r="D23" s="181"/>
      <c r="E23" s="182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0"/>
      <c r="D25" s="181"/>
      <c r="E25" s="182"/>
    </row>
    <row r="27" spans="1:8" ht="12" customHeight="1" x14ac:dyDescent="0.15"/>
    <row r="28" spans="1:8" ht="12" customHeight="1" x14ac:dyDescent="0.15">
      <c r="A28" s="185" t="s">
        <v>124</v>
      </c>
      <c r="B28" s="185"/>
      <c r="C28" s="185"/>
      <c r="D28" s="185"/>
      <c r="E28" s="185"/>
      <c r="F28" s="185"/>
      <c r="G28" s="185"/>
      <c r="H28" s="185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f>BUDZET!G10</f>
        <v>0</v>
      </c>
      <c r="F30" s="20">
        <f>120*E30</f>
        <v>0</v>
      </c>
      <c r="G30" s="89" t="s">
        <v>126</v>
      </c>
    </row>
    <row r="31" spans="1:8" ht="12" customHeight="1" x14ac:dyDescent="0.15">
      <c r="A31" s="16" t="s">
        <v>14</v>
      </c>
      <c r="B31" s="23" t="s">
        <v>253</v>
      </c>
      <c r="C31" s="12"/>
      <c r="D31" s="12"/>
      <c r="E31" s="22">
        <f>BUDZET!G28</f>
        <v>0</v>
      </c>
      <c r="F31" s="20">
        <f>120*E31</f>
        <v>0</v>
      </c>
      <c r="G31" s="90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0">
        <f t="shared" ref="F32:F42" si="0">120*E32</f>
        <v>0</v>
      </c>
      <c r="G32" s="90" t="s">
        <v>126</v>
      </c>
    </row>
    <row r="33" spans="1:7" ht="12" customHeight="1" x14ac:dyDescent="0.15">
      <c r="A33" s="16" t="s">
        <v>34</v>
      </c>
      <c r="B33" s="23" t="s">
        <v>35</v>
      </c>
      <c r="C33" s="12"/>
      <c r="D33" s="12"/>
      <c r="E33" s="22">
        <f>BUDZET!G44</f>
        <v>0</v>
      </c>
      <c r="F33" s="20">
        <f t="shared" si="0"/>
        <v>0</v>
      </c>
      <c r="G33" s="90" t="s">
        <v>126</v>
      </c>
    </row>
    <row r="34" spans="1:7" ht="12" customHeight="1" x14ac:dyDescent="0.15">
      <c r="A34" s="16" t="s">
        <v>47</v>
      </c>
      <c r="B34" s="23" t="s">
        <v>263</v>
      </c>
      <c r="C34" s="12"/>
      <c r="D34" s="12"/>
      <c r="E34" s="22">
        <f>BUDZET!G56</f>
        <v>0</v>
      </c>
      <c r="F34" s="20">
        <f t="shared" si="0"/>
        <v>0</v>
      </c>
      <c r="G34" s="90" t="s">
        <v>126</v>
      </c>
    </row>
    <row r="35" spans="1:7" ht="12" customHeight="1" x14ac:dyDescent="0.15">
      <c r="A35" s="16" t="s">
        <v>55</v>
      </c>
      <c r="B35" s="23" t="s">
        <v>127</v>
      </c>
      <c r="C35" s="12"/>
      <c r="D35" s="12"/>
      <c r="E35" s="22">
        <f>BUDZET!G65</f>
        <v>0</v>
      </c>
      <c r="F35" s="20">
        <f t="shared" si="0"/>
        <v>0</v>
      </c>
      <c r="G35" s="90" t="s">
        <v>126</v>
      </c>
    </row>
    <row r="36" spans="1:7" ht="12" customHeight="1" x14ac:dyDescent="0.15">
      <c r="A36" s="16" t="s">
        <v>61</v>
      </c>
      <c r="B36" s="23" t="s">
        <v>128</v>
      </c>
      <c r="C36" s="12"/>
      <c r="D36" s="12"/>
      <c r="E36" s="24">
        <f>BUDZET!G76</f>
        <v>0</v>
      </c>
      <c r="F36" s="20">
        <f t="shared" si="0"/>
        <v>0</v>
      </c>
      <c r="G36" s="90" t="s">
        <v>126</v>
      </c>
    </row>
    <row r="37" spans="1:7" ht="12" customHeight="1" x14ac:dyDescent="0.15">
      <c r="A37" s="16" t="s">
        <v>60</v>
      </c>
      <c r="B37" s="23" t="s">
        <v>129</v>
      </c>
      <c r="C37" s="12"/>
      <c r="D37" s="12"/>
      <c r="E37" s="22">
        <f>BUDZET!G92</f>
        <v>0</v>
      </c>
      <c r="F37" s="20">
        <f t="shared" si="0"/>
        <v>0</v>
      </c>
      <c r="G37" s="90" t="s">
        <v>126</v>
      </c>
    </row>
    <row r="38" spans="1:7" ht="12" customHeight="1" x14ac:dyDescent="0.15">
      <c r="A38" s="16" t="s">
        <v>162</v>
      </c>
      <c r="B38" s="23" t="s">
        <v>130</v>
      </c>
      <c r="C38" s="12"/>
      <c r="D38" s="12"/>
      <c r="E38" s="22">
        <f>BUDZET!G100</f>
        <v>0</v>
      </c>
      <c r="F38" s="20">
        <f t="shared" si="0"/>
        <v>0</v>
      </c>
      <c r="G38" s="90" t="s">
        <v>126</v>
      </c>
    </row>
    <row r="39" spans="1:7" ht="12" customHeight="1" x14ac:dyDescent="0.15">
      <c r="A39" s="16" t="s">
        <v>163</v>
      </c>
      <c r="B39" s="23" t="s">
        <v>226</v>
      </c>
      <c r="C39" s="12"/>
      <c r="D39" s="12"/>
      <c r="E39" s="22">
        <f>BUDZET!G105</f>
        <v>0</v>
      </c>
      <c r="F39" s="20">
        <f t="shared" si="0"/>
        <v>0</v>
      </c>
      <c r="G39" s="90" t="s">
        <v>126</v>
      </c>
    </row>
    <row r="40" spans="1:7" ht="12" customHeight="1" x14ac:dyDescent="0.15">
      <c r="A40" s="16" t="s">
        <v>164</v>
      </c>
      <c r="B40" s="23" t="s">
        <v>212</v>
      </c>
      <c r="C40" s="12"/>
      <c r="D40" s="12"/>
      <c r="E40" s="22">
        <f>BUDZET!G114</f>
        <v>0</v>
      </c>
      <c r="F40" s="20">
        <f t="shared" si="0"/>
        <v>0</v>
      </c>
      <c r="G40" s="90" t="s">
        <v>126</v>
      </c>
    </row>
    <row r="41" spans="1:7" ht="12" customHeight="1" x14ac:dyDescent="0.15">
      <c r="A41" s="16" t="s">
        <v>165</v>
      </c>
      <c r="B41" s="23" t="s">
        <v>131</v>
      </c>
      <c r="C41" s="12"/>
      <c r="D41" s="12"/>
      <c r="E41" s="24">
        <f>BUDZET!G119</f>
        <v>0</v>
      </c>
      <c r="F41" s="20">
        <f t="shared" si="0"/>
        <v>0</v>
      </c>
      <c r="G41" s="90" t="s">
        <v>126</v>
      </c>
    </row>
    <row r="42" spans="1:7" ht="12" customHeight="1" x14ac:dyDescent="0.15">
      <c r="A42" s="16" t="s">
        <v>222</v>
      </c>
      <c r="B42" s="23" t="s">
        <v>227</v>
      </c>
      <c r="C42" s="12"/>
      <c r="D42" s="12"/>
      <c r="E42" s="24">
        <f>BUDZET!G131</f>
        <v>0</v>
      </c>
      <c r="F42" s="20">
        <f t="shared" si="0"/>
        <v>0</v>
      </c>
      <c r="G42" s="90" t="s">
        <v>126</v>
      </c>
    </row>
    <row r="43" spans="1:7" ht="12" customHeight="1" x14ac:dyDescent="0.15">
      <c r="A43" s="16"/>
      <c r="B43" s="25" t="s">
        <v>74</v>
      </c>
      <c r="C43" s="26"/>
      <c r="D43" s="26"/>
      <c r="E43" s="27">
        <f>SUM(E30:E42)</f>
        <v>0</v>
      </c>
      <c r="F43" s="28">
        <f>120*E43</f>
        <v>0</v>
      </c>
      <c r="G43" s="91" t="s">
        <v>126</v>
      </c>
    </row>
    <row r="44" spans="1:7" ht="12" customHeight="1" x14ac:dyDescent="0.15">
      <c r="A44" s="16"/>
      <c r="E44" s="29"/>
      <c r="F44" s="29"/>
    </row>
    <row r="45" spans="1:7" ht="12" customHeight="1" x14ac:dyDescent="0.15">
      <c r="A45" s="16"/>
      <c r="C45" s="30"/>
      <c r="D45" s="37" t="s">
        <v>134</v>
      </c>
      <c r="E45" s="8"/>
    </row>
    <row r="46" spans="1:7" ht="12" customHeight="1" x14ac:dyDescent="0.15">
      <c r="A46" s="8" t="s">
        <v>223</v>
      </c>
      <c r="B46" s="31" t="s">
        <v>133</v>
      </c>
      <c r="C46" s="35"/>
      <c r="D46" s="35">
        <v>7.0000000000000007E-2</v>
      </c>
      <c r="E46" s="33">
        <f>BUDZET!G146</f>
        <v>0</v>
      </c>
      <c r="F46" s="34">
        <f>123*D46</f>
        <v>8.6100000000000012</v>
      </c>
      <c r="G46" s="92" t="s">
        <v>126</v>
      </c>
    </row>
    <row r="47" spans="1:7" ht="12" customHeight="1" x14ac:dyDescent="0.15">
      <c r="A47" s="16" t="s">
        <v>224</v>
      </c>
      <c r="B47" s="31" t="s">
        <v>76</v>
      </c>
      <c r="C47" s="35"/>
      <c r="D47" s="35">
        <v>0.02</v>
      </c>
      <c r="E47" s="33">
        <f>BUDZET!G147</f>
        <v>0</v>
      </c>
      <c r="F47" s="34">
        <f>123*D47</f>
        <v>2.46</v>
      </c>
      <c r="G47" s="92" t="s">
        <v>126</v>
      </c>
    </row>
    <row r="48" spans="1:7" ht="12" customHeight="1" x14ac:dyDescent="0.15">
      <c r="A48" s="8" t="s">
        <v>237</v>
      </c>
      <c r="B48" s="31" t="s">
        <v>228</v>
      </c>
      <c r="C48" s="35"/>
      <c r="D48" s="35">
        <v>0.03</v>
      </c>
      <c r="E48" s="33">
        <f>BUDZET!G148</f>
        <v>0</v>
      </c>
      <c r="F48" s="34">
        <f>123*D48</f>
        <v>3.69</v>
      </c>
      <c r="G48" s="92" t="s">
        <v>126</v>
      </c>
    </row>
    <row r="49" spans="1:8" ht="12" customHeight="1" x14ac:dyDescent="0.15">
      <c r="A49" s="8" t="s">
        <v>264</v>
      </c>
      <c r="B49" s="31" t="s">
        <v>132</v>
      </c>
      <c r="C49" s="32"/>
      <c r="D49" s="32">
        <v>0.03</v>
      </c>
      <c r="E49" s="33">
        <f>BUDZET!G149</f>
        <v>0</v>
      </c>
      <c r="F49" s="34">
        <f>123*D49</f>
        <v>3.69</v>
      </c>
      <c r="G49" s="92" t="s">
        <v>126</v>
      </c>
    </row>
    <row r="50" spans="1:8" ht="12" customHeight="1" x14ac:dyDescent="0.15">
      <c r="A50" s="16"/>
      <c r="B50" s="11"/>
      <c r="C50" s="102"/>
      <c r="D50" s="102"/>
      <c r="E50" s="36"/>
      <c r="F50" s="103"/>
      <c r="G50" s="104"/>
    </row>
    <row r="51" spans="1:8" ht="12" customHeight="1" x14ac:dyDescent="0.15">
      <c r="A51" s="16"/>
      <c r="B51" s="25" t="s">
        <v>135</v>
      </c>
      <c r="C51" s="26"/>
      <c r="D51" s="26"/>
      <c r="E51" s="38">
        <f>E43+E46+E47+E48+E49</f>
        <v>0</v>
      </c>
      <c r="F51" s="28">
        <f>123*D51</f>
        <v>0</v>
      </c>
      <c r="G51" s="91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5" t="s">
        <v>136</v>
      </c>
      <c r="B54" s="185"/>
      <c r="C54" s="185"/>
      <c r="D54" s="185"/>
      <c r="E54" s="185"/>
      <c r="F54" s="185"/>
      <c r="G54" s="185"/>
      <c r="H54" s="185"/>
    </row>
    <row r="55" spans="1:8" ht="12" customHeight="1" x14ac:dyDescent="0.15">
      <c r="A55" s="30"/>
      <c r="B55" s="30"/>
      <c r="C55" s="30"/>
      <c r="D55" s="30"/>
      <c r="E55" s="30"/>
      <c r="G55" s="15"/>
    </row>
    <row r="56" spans="1:8" ht="12" customHeight="1" x14ac:dyDescent="0.15">
      <c r="A56" s="30"/>
      <c r="B56" s="9"/>
      <c r="C56" s="30"/>
      <c r="D56" s="30"/>
    </row>
    <row r="57" spans="1:8" x14ac:dyDescent="0.15">
      <c r="A57" s="93" t="s">
        <v>169</v>
      </c>
      <c r="B57" s="93" t="s">
        <v>170</v>
      </c>
      <c r="C57" s="94" t="s">
        <v>171</v>
      </c>
      <c r="D57" s="94" t="s">
        <v>172</v>
      </c>
      <c r="E57" s="94" t="s">
        <v>192</v>
      </c>
      <c r="F57" s="94" t="s">
        <v>193</v>
      </c>
      <c r="G57" s="95" t="s">
        <v>166</v>
      </c>
      <c r="H57" s="96" t="s">
        <v>173</v>
      </c>
    </row>
    <row r="58" spans="1:8" x14ac:dyDescent="0.15">
      <c r="A58" s="66"/>
      <c r="B58" s="67"/>
      <c r="C58" s="68"/>
      <c r="D58" s="69"/>
      <c r="E58" s="70"/>
      <c r="F58" s="71"/>
      <c r="G58" s="72"/>
      <c r="H58" s="73"/>
    </row>
    <row r="59" spans="1:8" x14ac:dyDescent="0.15">
      <c r="A59" s="74" t="s">
        <v>167</v>
      </c>
      <c r="B59" s="75" t="s">
        <v>168</v>
      </c>
      <c r="C59" s="76"/>
      <c r="D59" s="77"/>
      <c r="E59" s="79"/>
      <c r="F59" s="79"/>
      <c r="G59" s="80"/>
      <c r="H59" s="82"/>
    </row>
    <row r="60" spans="1:8" x14ac:dyDescent="0.15">
      <c r="A60" s="168" t="s">
        <v>21</v>
      </c>
      <c r="B60" s="168" t="s">
        <v>195</v>
      </c>
      <c r="C60" s="169" t="s">
        <v>316</v>
      </c>
      <c r="D60" s="169" t="s">
        <v>187</v>
      </c>
      <c r="E60" s="83">
        <v>1</v>
      </c>
      <c r="F60" s="48">
        <v>1</v>
      </c>
      <c r="G60" s="49">
        <f>F60/F78</f>
        <v>0.1</v>
      </c>
      <c r="H60" s="171" t="s">
        <v>191</v>
      </c>
    </row>
    <row r="61" spans="1:8" x14ac:dyDescent="0.15">
      <c r="A61" s="168" t="s">
        <v>183</v>
      </c>
      <c r="B61" s="170" t="s">
        <v>197</v>
      </c>
      <c r="C61" s="170" t="s">
        <v>188</v>
      </c>
      <c r="D61" s="170" t="s">
        <v>187</v>
      </c>
      <c r="E61" s="84">
        <v>1</v>
      </c>
      <c r="F61" s="51">
        <v>1</v>
      </c>
      <c r="G61" s="49">
        <f>F61/F78</f>
        <v>0.1</v>
      </c>
      <c r="H61" s="172" t="s">
        <v>198</v>
      </c>
    </row>
    <row r="62" spans="1:8" x14ac:dyDescent="0.15">
      <c r="A62" s="168" t="s">
        <v>189</v>
      </c>
      <c r="B62" s="170" t="s">
        <v>200</v>
      </c>
      <c r="C62" s="170" t="s">
        <v>190</v>
      </c>
      <c r="D62" s="170" t="s">
        <v>201</v>
      </c>
      <c r="E62" s="84">
        <v>1</v>
      </c>
      <c r="F62" s="51">
        <v>1</v>
      </c>
      <c r="G62" s="49">
        <f>F62/F78</f>
        <v>0.1</v>
      </c>
      <c r="H62" s="172" t="s">
        <v>258</v>
      </c>
    </row>
    <row r="63" spans="1:8" x14ac:dyDescent="0.15">
      <c r="A63" s="42" t="s">
        <v>185</v>
      </c>
      <c r="B63" s="43" t="s">
        <v>185</v>
      </c>
      <c r="C63" s="43" t="s">
        <v>185</v>
      </c>
      <c r="D63" s="43" t="s">
        <v>185</v>
      </c>
      <c r="E63" s="84">
        <v>1</v>
      </c>
      <c r="F63" s="51">
        <v>1</v>
      </c>
      <c r="G63" s="49">
        <f>F63/F78</f>
        <v>0.1</v>
      </c>
      <c r="H63" s="46" t="s">
        <v>185</v>
      </c>
    </row>
    <row r="64" spans="1:8" x14ac:dyDescent="0.15">
      <c r="A64" s="52" t="s">
        <v>184</v>
      </c>
      <c r="B64" s="52"/>
      <c r="C64" s="53"/>
      <c r="D64" s="54"/>
      <c r="E64" s="85">
        <f>SUM(E60:E63)</f>
        <v>4</v>
      </c>
      <c r="F64" s="55">
        <f>SUM(F60:F63)</f>
        <v>4</v>
      </c>
      <c r="G64" s="56">
        <f>SUM(G60:G63)</f>
        <v>0.4</v>
      </c>
      <c r="H64" s="57"/>
    </row>
    <row r="65" spans="1:8" x14ac:dyDescent="0.15">
      <c r="A65" s="66"/>
      <c r="B65" s="67"/>
      <c r="C65" s="68"/>
      <c r="D65" s="69"/>
      <c r="E65" s="86"/>
      <c r="F65" s="70"/>
      <c r="G65" s="72"/>
      <c r="H65" s="73"/>
    </row>
    <row r="66" spans="1:8" x14ac:dyDescent="0.15">
      <c r="A66" s="74" t="s">
        <v>180</v>
      </c>
      <c r="B66" s="75" t="s">
        <v>182</v>
      </c>
      <c r="C66" s="76"/>
      <c r="D66" s="77"/>
      <c r="E66" s="87"/>
      <c r="F66" s="78"/>
      <c r="G66" s="80"/>
      <c r="H66" s="81"/>
    </row>
    <row r="67" spans="1:8" x14ac:dyDescent="0.15">
      <c r="A67" s="168" t="s">
        <v>117</v>
      </c>
      <c r="B67" s="168" t="s">
        <v>196</v>
      </c>
      <c r="C67" s="169" t="s">
        <v>186</v>
      </c>
      <c r="D67" s="44" t="s">
        <v>185</v>
      </c>
      <c r="E67" s="83">
        <v>1</v>
      </c>
      <c r="F67" s="48">
        <v>1</v>
      </c>
      <c r="G67" s="49">
        <f>F67/F78</f>
        <v>0.1</v>
      </c>
      <c r="H67" s="44" t="s">
        <v>185</v>
      </c>
    </row>
    <row r="68" spans="1:8" x14ac:dyDescent="0.15">
      <c r="A68" s="42"/>
      <c r="B68" s="43" t="s">
        <v>185</v>
      </c>
      <c r="C68" s="43" t="s">
        <v>185</v>
      </c>
      <c r="D68" s="44"/>
      <c r="E68" s="83">
        <v>1</v>
      </c>
      <c r="F68" s="48">
        <v>1</v>
      </c>
      <c r="G68" s="49">
        <f>F68/F78</f>
        <v>0.1</v>
      </c>
      <c r="H68" s="44"/>
    </row>
    <row r="69" spans="1:8" x14ac:dyDescent="0.15">
      <c r="A69" s="42"/>
      <c r="B69" s="43" t="s">
        <v>185</v>
      </c>
      <c r="C69" s="43" t="s">
        <v>185</v>
      </c>
      <c r="D69" s="44"/>
      <c r="E69" s="83">
        <v>1</v>
      </c>
      <c r="F69" s="48">
        <v>1</v>
      </c>
      <c r="G69" s="49">
        <f>F69/F78</f>
        <v>0.1</v>
      </c>
      <c r="H69" s="44"/>
    </row>
    <row r="70" spans="1:8" x14ac:dyDescent="0.15">
      <c r="A70" s="52" t="s">
        <v>184</v>
      </c>
      <c r="B70" s="52"/>
      <c r="C70" s="53"/>
      <c r="D70" s="54"/>
      <c r="E70" s="85">
        <f>SUM(E67:E69)</f>
        <v>3</v>
      </c>
      <c r="F70" s="55">
        <f>SUM(F67:F69)</f>
        <v>3</v>
      </c>
      <c r="G70" s="56">
        <f>SUM(G67:G69)</f>
        <v>0.30000000000000004</v>
      </c>
      <c r="H70" s="54"/>
    </row>
    <row r="71" spans="1:8" x14ac:dyDescent="0.15">
      <c r="A71" s="66"/>
      <c r="B71" s="67"/>
      <c r="C71" s="68"/>
      <c r="D71" s="69"/>
      <c r="E71" s="86"/>
      <c r="F71" s="70"/>
      <c r="G71" s="72"/>
      <c r="H71" s="73"/>
    </row>
    <row r="72" spans="1:8" x14ac:dyDescent="0.15">
      <c r="A72" s="74" t="s">
        <v>181</v>
      </c>
      <c r="B72" s="75" t="s">
        <v>182</v>
      </c>
      <c r="C72" s="76"/>
      <c r="D72" s="77"/>
      <c r="E72" s="87"/>
      <c r="F72" s="78"/>
      <c r="G72" s="80"/>
      <c r="H72" s="81"/>
    </row>
    <row r="73" spans="1:8" x14ac:dyDescent="0.15">
      <c r="A73" s="168" t="s">
        <v>117</v>
      </c>
      <c r="B73" s="168" t="s">
        <v>196</v>
      </c>
      <c r="C73" s="169" t="s">
        <v>186</v>
      </c>
      <c r="D73" s="44"/>
      <c r="E73" s="83">
        <v>1</v>
      </c>
      <c r="F73" s="48">
        <v>1</v>
      </c>
      <c r="G73" s="49">
        <f>F73/F78</f>
        <v>0.1</v>
      </c>
      <c r="H73" s="46"/>
    </row>
    <row r="74" spans="1:8" x14ac:dyDescent="0.15">
      <c r="A74" s="42"/>
      <c r="B74" s="43" t="s">
        <v>185</v>
      </c>
      <c r="C74" s="43"/>
      <c r="D74" s="44"/>
      <c r="E74" s="83">
        <v>1</v>
      </c>
      <c r="F74" s="48">
        <v>1</v>
      </c>
      <c r="G74" s="49">
        <f>F74/F78</f>
        <v>0.1</v>
      </c>
      <c r="H74" s="44"/>
    </row>
    <row r="75" spans="1:8" x14ac:dyDescent="0.15">
      <c r="A75" s="42"/>
      <c r="B75" s="43" t="s">
        <v>185</v>
      </c>
      <c r="C75" s="43"/>
      <c r="D75" s="44"/>
      <c r="E75" s="83">
        <v>1</v>
      </c>
      <c r="F75" s="48">
        <v>1</v>
      </c>
      <c r="G75" s="49">
        <f>F75/F78</f>
        <v>0.1</v>
      </c>
      <c r="H75" s="44"/>
    </row>
    <row r="76" spans="1:8" x14ac:dyDescent="0.15">
      <c r="A76" s="52" t="s">
        <v>184</v>
      </c>
      <c r="B76" s="58"/>
      <c r="C76" s="58"/>
      <c r="D76" s="54"/>
      <c r="E76" s="85">
        <f>SUM(E73:E75)</f>
        <v>3</v>
      </c>
      <c r="F76" s="55">
        <f>SUM(F73:F75)</f>
        <v>3</v>
      </c>
      <c r="G76" s="56">
        <f>SUM(G73:G75)</f>
        <v>0.30000000000000004</v>
      </c>
      <c r="H76" s="54"/>
    </row>
    <row r="77" spans="1:8" x14ac:dyDescent="0.15">
      <c r="A77" s="59"/>
      <c r="B77" s="60"/>
      <c r="C77" s="61"/>
      <c r="D77" s="62"/>
      <c r="E77" s="88"/>
      <c r="F77" s="63"/>
      <c r="G77" s="64"/>
      <c r="H77" s="65"/>
    </row>
    <row r="78" spans="1:8" x14ac:dyDescent="0.15">
      <c r="A78" s="93" t="s">
        <v>78</v>
      </c>
      <c r="B78" s="93"/>
      <c r="C78" s="47"/>
      <c r="D78" s="47"/>
      <c r="E78" s="97">
        <f>E64+E70+E76</f>
        <v>10</v>
      </c>
      <c r="F78" s="98">
        <f>F64+F70+F76</f>
        <v>10</v>
      </c>
      <c r="G78" s="45">
        <v>1</v>
      </c>
      <c r="H78" s="50"/>
    </row>
    <row r="79" spans="1:8" x14ac:dyDescent="0.15">
      <c r="A79" s="173"/>
      <c r="B79" s="173"/>
      <c r="C79" s="174"/>
      <c r="D79" s="174"/>
      <c r="E79" s="175"/>
      <c r="F79" s="176"/>
      <c r="G79" s="177"/>
      <c r="H79" s="178"/>
    </row>
    <row r="80" spans="1:8" x14ac:dyDescent="0.15">
      <c r="A80" s="39"/>
      <c r="B80" s="179" t="s">
        <v>326</v>
      </c>
      <c r="C80" s="39"/>
      <c r="D80" s="39"/>
      <c r="E80" s="40"/>
      <c r="F80" s="41"/>
      <c r="G80" s="39"/>
    </row>
    <row r="81" spans="1:7" x14ac:dyDescent="0.15">
      <c r="A81" s="114" t="s">
        <v>174</v>
      </c>
      <c r="B81" s="115" t="s">
        <v>199</v>
      </c>
      <c r="C81" s="116"/>
      <c r="D81" s="116"/>
      <c r="E81" s="115"/>
      <c r="F81" s="115"/>
      <c r="G81" s="115"/>
    </row>
    <row r="82" spans="1:7" x14ac:dyDescent="0.15">
      <c r="A82" s="114" t="s">
        <v>175</v>
      </c>
      <c r="B82" s="115" t="s">
        <v>176</v>
      </c>
      <c r="C82" s="116"/>
      <c r="D82" s="116"/>
      <c r="E82" s="115"/>
      <c r="F82" s="115"/>
      <c r="G82" s="115"/>
    </row>
    <row r="83" spans="1:7" ht="40" customHeight="1" x14ac:dyDescent="0.15">
      <c r="A83" s="101" t="s">
        <v>177</v>
      </c>
      <c r="B83" s="183" t="s">
        <v>319</v>
      </c>
      <c r="C83" s="183"/>
      <c r="D83" s="183"/>
      <c r="E83" s="183"/>
      <c r="F83" s="183"/>
      <c r="G83" s="115"/>
    </row>
    <row r="84" spans="1:7" ht="35" customHeight="1" x14ac:dyDescent="0.15">
      <c r="A84" s="106" t="s">
        <v>178</v>
      </c>
      <c r="B84" s="184" t="s">
        <v>257</v>
      </c>
      <c r="C84" s="184"/>
      <c r="D84" s="184"/>
      <c r="E84" s="184"/>
      <c r="F84" s="184"/>
      <c r="G84" s="184"/>
    </row>
    <row r="85" spans="1:7" ht="24" customHeight="1" x14ac:dyDescent="0.15">
      <c r="A85" s="106" t="s">
        <v>179</v>
      </c>
      <c r="B85" s="183" t="s">
        <v>317</v>
      </c>
      <c r="C85" s="183"/>
      <c r="D85" s="183"/>
      <c r="E85" s="183"/>
      <c r="F85" s="183"/>
      <c r="G85" s="183"/>
    </row>
    <row r="86" spans="1:7" ht="23" customHeight="1" x14ac:dyDescent="0.15">
      <c r="B86" s="183" t="s">
        <v>318</v>
      </c>
      <c r="C86" s="183"/>
      <c r="D86" s="183"/>
      <c r="E86" s="183"/>
      <c r="F86" s="183"/>
      <c r="G86" s="183"/>
    </row>
  </sheetData>
  <mergeCells count="17"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  <mergeCell ref="C25:E25"/>
    <mergeCell ref="B85:G85"/>
    <mergeCell ref="B86:G86"/>
    <mergeCell ref="B84:G84"/>
    <mergeCell ref="B83:F83"/>
    <mergeCell ref="A54:H54"/>
    <mergeCell ref="A28:H28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020"/>
  <sheetViews>
    <sheetView tabSelected="1" topLeftCell="A4" workbookViewId="0">
      <selection activeCell="M14" sqref="M14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7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2" t="s">
        <v>137</v>
      </c>
      <c r="B1" s="192"/>
      <c r="C1" s="192"/>
      <c r="D1" s="192"/>
      <c r="E1" s="192"/>
      <c r="F1" s="192"/>
      <c r="G1" s="192"/>
      <c r="H1" s="192"/>
      <c r="I1" s="118"/>
    </row>
    <row r="2" spans="1:9" s="4" customFormat="1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8"/>
    </row>
    <row r="3" spans="1:9" ht="15.75" customHeight="1" x14ac:dyDescent="0.15">
      <c r="A3" s="193" t="s">
        <v>138</v>
      </c>
      <c r="B3" s="193"/>
      <c r="C3" s="193"/>
      <c r="D3" s="193"/>
      <c r="E3" s="193"/>
      <c r="F3" s="193"/>
      <c r="G3" s="193"/>
      <c r="H3" s="193"/>
      <c r="I3" s="118"/>
    </row>
    <row r="4" spans="1:9" ht="15.75" customHeight="1" x14ac:dyDescent="0.15">
      <c r="A4" s="120"/>
      <c r="B4" s="120"/>
      <c r="C4" s="120"/>
      <c r="D4" s="120"/>
      <c r="E4" s="121"/>
      <c r="F4" s="120"/>
      <c r="G4" s="122"/>
      <c r="H4" s="120"/>
      <c r="I4" s="118"/>
    </row>
    <row r="5" spans="1:9" ht="15.75" customHeight="1" x14ac:dyDescent="0.15">
      <c r="A5" s="120"/>
      <c r="B5" s="120"/>
      <c r="C5" s="123" t="s">
        <v>115</v>
      </c>
      <c r="D5" s="198"/>
      <c r="E5" s="198"/>
      <c r="F5" s="198"/>
      <c r="G5" s="198"/>
      <c r="H5" s="120"/>
      <c r="I5" s="118"/>
    </row>
    <row r="6" spans="1:9" ht="15.75" customHeight="1" thickBot="1" x14ac:dyDescent="0.2">
      <c r="A6" s="120"/>
      <c r="B6" s="120"/>
      <c r="C6" s="123" t="s">
        <v>139</v>
      </c>
      <c r="D6" s="198"/>
      <c r="E6" s="198"/>
      <c r="F6" s="198"/>
      <c r="G6" s="198"/>
      <c r="H6" s="120"/>
      <c r="I6" s="118"/>
    </row>
    <row r="7" spans="1:9" ht="15.75" customHeight="1" x14ac:dyDescent="0.15">
      <c r="A7" s="120"/>
      <c r="B7" s="120"/>
      <c r="C7" s="123" t="s">
        <v>119</v>
      </c>
      <c r="D7" s="124"/>
      <c r="E7" s="124"/>
      <c r="F7" s="124"/>
      <c r="G7" s="125" t="s">
        <v>261</v>
      </c>
      <c r="H7" s="126" t="s">
        <v>262</v>
      </c>
      <c r="I7" s="118"/>
    </row>
    <row r="8" spans="1:9" ht="15.75" customHeight="1" thickBot="1" x14ac:dyDescent="0.2">
      <c r="A8" s="120"/>
      <c r="B8" s="120"/>
      <c r="C8" s="120"/>
      <c r="D8" s="120"/>
      <c r="E8" s="121"/>
      <c r="F8" s="120"/>
      <c r="G8" s="127" t="s">
        <v>259</v>
      </c>
      <c r="H8" s="128">
        <v>120</v>
      </c>
      <c r="I8" s="118"/>
    </row>
    <row r="9" spans="1:9" ht="15.75" customHeight="1" x14ac:dyDescent="0.15">
      <c r="A9" s="120"/>
      <c r="B9" s="120"/>
      <c r="C9" s="120"/>
      <c r="D9" s="120" t="s">
        <v>0</v>
      </c>
      <c r="E9" s="121" t="s">
        <v>1</v>
      </c>
      <c r="F9" s="120" t="s">
        <v>2</v>
      </c>
      <c r="G9" s="122" t="s">
        <v>3</v>
      </c>
      <c r="H9" s="120" t="s">
        <v>4</v>
      </c>
      <c r="I9" s="118"/>
    </row>
    <row r="10" spans="1:9" ht="15.75" customHeight="1" x14ac:dyDescent="0.15">
      <c r="A10" s="129" t="s">
        <v>5</v>
      </c>
      <c r="B10" s="194" t="s">
        <v>142</v>
      </c>
      <c r="C10" s="195"/>
      <c r="D10" s="130"/>
      <c r="E10" s="131"/>
      <c r="F10" s="158"/>
      <c r="G10" s="152">
        <f>G11+G18+G24</f>
        <v>0</v>
      </c>
      <c r="H10" s="132">
        <f>H8*G10</f>
        <v>0</v>
      </c>
      <c r="I10" s="118"/>
    </row>
    <row r="11" spans="1:9" ht="15.75" customHeight="1" x14ac:dyDescent="0.15">
      <c r="A11" s="120"/>
      <c r="B11" s="133"/>
      <c r="C11" s="133" t="s">
        <v>6</v>
      </c>
      <c r="D11" s="133"/>
      <c r="E11" s="134"/>
      <c r="F11" s="159"/>
      <c r="G11" s="153">
        <f>SUM(G12:G17)</f>
        <v>0</v>
      </c>
      <c r="H11" s="135">
        <f>H8*G11</f>
        <v>0</v>
      </c>
      <c r="I11" s="118"/>
    </row>
    <row r="12" spans="1:9" ht="15.75" customHeight="1" x14ac:dyDescent="0.15">
      <c r="A12" s="120"/>
      <c r="B12" s="136" t="s">
        <v>147</v>
      </c>
      <c r="C12" s="137" t="s">
        <v>313</v>
      </c>
      <c r="D12" s="138" t="s">
        <v>160</v>
      </c>
      <c r="E12" s="139"/>
      <c r="F12" s="160"/>
      <c r="G12" s="154">
        <v>0</v>
      </c>
      <c r="H12" s="140">
        <f>H8*G12</f>
        <v>0</v>
      </c>
      <c r="I12" s="118"/>
    </row>
    <row r="13" spans="1:9" s="113" customFormat="1" ht="15.75" customHeight="1" x14ac:dyDescent="0.15">
      <c r="A13" s="120"/>
      <c r="B13" s="136" t="s">
        <v>148</v>
      </c>
      <c r="C13" s="137" t="s">
        <v>312</v>
      </c>
      <c r="D13" s="138" t="s">
        <v>160</v>
      </c>
      <c r="E13" s="139"/>
      <c r="F13" s="160"/>
      <c r="G13" s="154">
        <v>0</v>
      </c>
      <c r="H13" s="140">
        <f>H8*G13</f>
        <v>0</v>
      </c>
      <c r="I13" s="118"/>
    </row>
    <row r="14" spans="1:9" s="113" customFormat="1" ht="15.75" customHeight="1" x14ac:dyDescent="0.15">
      <c r="A14" s="120"/>
      <c r="B14" s="136" t="s">
        <v>149</v>
      </c>
      <c r="C14" s="137" t="s">
        <v>311</v>
      </c>
      <c r="D14" s="138" t="s">
        <v>160</v>
      </c>
      <c r="E14" s="139"/>
      <c r="F14" s="160"/>
      <c r="G14" s="154">
        <v>0</v>
      </c>
      <c r="H14" s="140">
        <f>H8*G14</f>
        <v>0</v>
      </c>
      <c r="I14" s="118"/>
    </row>
    <row r="15" spans="1:9" s="113" customFormat="1" ht="15.75" customHeight="1" x14ac:dyDescent="0.15">
      <c r="A15" s="120"/>
      <c r="B15" s="136" t="s">
        <v>150</v>
      </c>
      <c r="C15" s="137" t="s">
        <v>322</v>
      </c>
      <c r="D15" s="138" t="s">
        <v>160</v>
      </c>
      <c r="E15" s="139"/>
      <c r="F15" s="160"/>
      <c r="G15" s="154">
        <v>0</v>
      </c>
      <c r="H15" s="140">
        <f>H8*G15</f>
        <v>0</v>
      </c>
      <c r="I15" s="118"/>
    </row>
    <row r="16" spans="1:9" ht="15.75" customHeight="1" x14ac:dyDescent="0.15">
      <c r="A16" s="120"/>
      <c r="B16" s="136" t="s">
        <v>151</v>
      </c>
      <c r="C16" s="137" t="s">
        <v>260</v>
      </c>
      <c r="D16" s="138" t="s">
        <v>160</v>
      </c>
      <c r="E16" s="139"/>
      <c r="F16" s="160"/>
      <c r="G16" s="154">
        <v>0</v>
      </c>
      <c r="H16" s="140">
        <f>H8*G16</f>
        <v>0</v>
      </c>
      <c r="I16" s="118"/>
    </row>
    <row r="17" spans="1:9" ht="15.75" customHeight="1" x14ac:dyDescent="0.15">
      <c r="A17" s="120"/>
      <c r="B17" s="136" t="s">
        <v>152</v>
      </c>
      <c r="C17" s="137" t="s">
        <v>323</v>
      </c>
      <c r="D17" s="138"/>
      <c r="E17" s="139"/>
      <c r="F17" s="160"/>
      <c r="G17" s="154">
        <v>0</v>
      </c>
      <c r="H17" s="140">
        <f>H8*G17</f>
        <v>0</v>
      </c>
      <c r="I17" s="118"/>
    </row>
    <row r="18" spans="1:9" ht="15.75" customHeight="1" x14ac:dyDescent="0.15">
      <c r="A18" s="120"/>
      <c r="B18" s="133"/>
      <c r="C18" s="133" t="s">
        <v>7</v>
      </c>
      <c r="D18" s="133"/>
      <c r="E18" s="134"/>
      <c r="F18" s="159"/>
      <c r="G18" s="153">
        <f>SUM(G19:G23)</f>
        <v>0</v>
      </c>
      <c r="H18" s="135">
        <f>H8*G18</f>
        <v>0</v>
      </c>
      <c r="I18" s="118"/>
    </row>
    <row r="19" spans="1:9" ht="15.75" customHeight="1" x14ac:dyDescent="0.15">
      <c r="A19" s="120"/>
      <c r="B19" s="136" t="s">
        <v>153</v>
      </c>
      <c r="C19" s="137" t="s">
        <v>8</v>
      </c>
      <c r="D19" s="138"/>
      <c r="E19" s="139"/>
      <c r="F19" s="160"/>
      <c r="G19" s="154">
        <v>0</v>
      </c>
      <c r="H19" s="140">
        <f>H8*G19</f>
        <v>0</v>
      </c>
      <c r="I19" s="118"/>
    </row>
    <row r="20" spans="1:9" ht="15.75" customHeight="1" x14ac:dyDescent="0.15">
      <c r="A20" s="120"/>
      <c r="B20" s="136" t="s">
        <v>154</v>
      </c>
      <c r="C20" s="137" t="s">
        <v>310</v>
      </c>
      <c r="D20" s="138"/>
      <c r="E20" s="139"/>
      <c r="F20" s="160"/>
      <c r="G20" s="154">
        <v>0</v>
      </c>
      <c r="H20" s="140">
        <f>H8*G20</f>
        <v>0</v>
      </c>
      <c r="I20" s="118"/>
    </row>
    <row r="21" spans="1:9" ht="15.75" customHeight="1" x14ac:dyDescent="0.15">
      <c r="A21" s="120"/>
      <c r="B21" s="136" t="s">
        <v>155</v>
      </c>
      <c r="C21" s="137" t="s">
        <v>314</v>
      </c>
      <c r="D21" s="138"/>
      <c r="E21" s="139"/>
      <c r="F21" s="160"/>
      <c r="G21" s="154">
        <v>0</v>
      </c>
      <c r="H21" s="140">
        <f>H8*G21</f>
        <v>0</v>
      </c>
      <c r="I21" s="118"/>
    </row>
    <row r="22" spans="1:9" ht="15.75" customHeight="1" x14ac:dyDescent="0.15">
      <c r="A22" s="120"/>
      <c r="B22" s="136" t="s">
        <v>156</v>
      </c>
      <c r="C22" s="137" t="s">
        <v>9</v>
      </c>
      <c r="D22" s="138"/>
      <c r="E22" s="139"/>
      <c r="F22" s="160"/>
      <c r="G22" s="154">
        <v>0</v>
      </c>
      <c r="H22" s="140">
        <f>H8*G22</f>
        <v>0</v>
      </c>
      <c r="I22" s="118"/>
    </row>
    <row r="23" spans="1:9" ht="15.75" customHeight="1" x14ac:dyDescent="0.15">
      <c r="A23" s="120"/>
      <c r="B23" s="136" t="s">
        <v>157</v>
      </c>
      <c r="C23" s="137" t="s">
        <v>10</v>
      </c>
      <c r="D23" s="138"/>
      <c r="E23" s="139"/>
      <c r="F23" s="160"/>
      <c r="G23" s="154">
        <v>0</v>
      </c>
      <c r="H23" s="140">
        <f>H8*G23</f>
        <v>0</v>
      </c>
      <c r="I23" s="118"/>
    </row>
    <row r="24" spans="1:9" ht="15.75" customHeight="1" x14ac:dyDescent="0.15">
      <c r="A24" s="120"/>
      <c r="B24" s="133"/>
      <c r="C24" s="133" t="s">
        <v>11</v>
      </c>
      <c r="D24" s="133"/>
      <c r="E24" s="134"/>
      <c r="F24" s="159"/>
      <c r="G24" s="153">
        <f>SUM(G25:G26)</f>
        <v>0</v>
      </c>
      <c r="H24" s="135">
        <f>H8*G24</f>
        <v>0</v>
      </c>
      <c r="I24" s="118"/>
    </row>
    <row r="25" spans="1:9" ht="15.75" customHeight="1" x14ac:dyDescent="0.15">
      <c r="A25" s="120"/>
      <c r="B25" s="136" t="s">
        <v>158</v>
      </c>
      <c r="C25" s="137" t="s">
        <v>12</v>
      </c>
      <c r="D25" s="138"/>
      <c r="E25" s="139"/>
      <c r="F25" s="160"/>
      <c r="G25" s="154">
        <v>0</v>
      </c>
      <c r="H25" s="140">
        <f>H8*G25</f>
        <v>0</v>
      </c>
      <c r="I25" s="118"/>
    </row>
    <row r="26" spans="1:9" ht="15.75" customHeight="1" x14ac:dyDescent="0.15">
      <c r="A26" s="120"/>
      <c r="B26" s="136" t="s">
        <v>159</v>
      </c>
      <c r="C26" s="137" t="s">
        <v>13</v>
      </c>
      <c r="D26" s="138"/>
      <c r="E26" s="139"/>
      <c r="F26" s="161"/>
      <c r="G26" s="154">
        <v>0</v>
      </c>
      <c r="H26" s="140">
        <f>H8*G26</f>
        <v>0</v>
      </c>
      <c r="I26" s="118"/>
    </row>
    <row r="27" spans="1:9" ht="15.75" customHeight="1" x14ac:dyDescent="0.15">
      <c r="A27" s="120"/>
      <c r="B27" s="120"/>
      <c r="C27" s="120"/>
      <c r="D27" s="118"/>
      <c r="E27" s="141"/>
      <c r="F27" s="162"/>
      <c r="G27" s="155"/>
      <c r="H27" s="118"/>
      <c r="I27" s="118"/>
    </row>
    <row r="28" spans="1:9" ht="15.75" customHeight="1" x14ac:dyDescent="0.15">
      <c r="A28" s="129" t="s">
        <v>14</v>
      </c>
      <c r="B28" s="194" t="s">
        <v>236</v>
      </c>
      <c r="C28" s="195"/>
      <c r="D28" s="130"/>
      <c r="E28" s="131"/>
      <c r="F28" s="158"/>
      <c r="G28" s="152">
        <f>SUM(G29:G31)</f>
        <v>0</v>
      </c>
      <c r="H28" s="142">
        <f>H8*G28</f>
        <v>0</v>
      </c>
      <c r="I28" s="118"/>
    </row>
    <row r="29" spans="1:9" ht="15.75" customHeight="1" x14ac:dyDescent="0.15">
      <c r="A29" s="120"/>
      <c r="B29" s="136" t="s">
        <v>144</v>
      </c>
      <c r="C29" s="137" t="s">
        <v>21</v>
      </c>
      <c r="D29" s="138" t="s">
        <v>22</v>
      </c>
      <c r="E29" s="139"/>
      <c r="F29" s="160"/>
      <c r="G29" s="154">
        <v>0</v>
      </c>
      <c r="H29" s="140">
        <f>H8*G29</f>
        <v>0</v>
      </c>
      <c r="I29" s="118"/>
    </row>
    <row r="30" spans="1:9" ht="15.75" customHeight="1" x14ac:dyDescent="0.15">
      <c r="A30" s="120"/>
      <c r="B30" s="136" t="s">
        <v>145</v>
      </c>
      <c r="C30" s="137" t="s">
        <v>23</v>
      </c>
      <c r="D30" s="138" t="s">
        <v>22</v>
      </c>
      <c r="E30" s="139"/>
      <c r="F30" s="160"/>
      <c r="G30" s="154">
        <v>0</v>
      </c>
      <c r="H30" s="140">
        <f>H8*G30</f>
        <v>0</v>
      </c>
      <c r="I30" s="118"/>
    </row>
    <row r="31" spans="1:9" ht="15.75" customHeight="1" x14ac:dyDescent="0.15">
      <c r="A31" s="120"/>
      <c r="B31" s="136" t="s">
        <v>146</v>
      </c>
      <c r="C31" s="137" t="s">
        <v>24</v>
      </c>
      <c r="D31" s="138" t="s">
        <v>22</v>
      </c>
      <c r="E31" s="139"/>
      <c r="F31" s="160"/>
      <c r="G31" s="154">
        <v>0</v>
      </c>
      <c r="H31" s="140">
        <f>H8*G31</f>
        <v>0</v>
      </c>
      <c r="I31" s="118"/>
    </row>
    <row r="32" spans="1:9" s="105" customFormat="1" ht="15.75" customHeight="1" x14ac:dyDescent="0.15">
      <c r="A32" s="120"/>
      <c r="B32" s="120"/>
      <c r="C32" s="120"/>
      <c r="D32" s="118"/>
      <c r="E32" s="141"/>
      <c r="F32" s="162"/>
      <c r="G32" s="155"/>
      <c r="H32" s="118"/>
      <c r="I32" s="118"/>
    </row>
    <row r="33" spans="1:9" s="105" customFormat="1" ht="15.75" customHeight="1" x14ac:dyDescent="0.15">
      <c r="A33" s="129" t="s">
        <v>19</v>
      </c>
      <c r="B33" s="194" t="s">
        <v>20</v>
      </c>
      <c r="C33" s="195"/>
      <c r="D33" s="130"/>
      <c r="E33" s="131"/>
      <c r="F33" s="158"/>
      <c r="G33" s="152">
        <f>SUM(G34:G42)</f>
        <v>0</v>
      </c>
      <c r="H33" s="142">
        <f>H8*G33</f>
        <v>0</v>
      </c>
      <c r="I33" s="118"/>
    </row>
    <row r="34" spans="1:9" ht="15.75" customHeight="1" x14ac:dyDescent="0.15">
      <c r="A34" s="120"/>
      <c r="B34" s="136" t="s">
        <v>79</v>
      </c>
      <c r="C34" s="137" t="s">
        <v>25</v>
      </c>
      <c r="D34" s="138" t="s">
        <v>26</v>
      </c>
      <c r="E34" s="139"/>
      <c r="F34" s="160"/>
      <c r="G34" s="154">
        <v>0</v>
      </c>
      <c r="H34" s="140">
        <f>H8*G34</f>
        <v>0</v>
      </c>
      <c r="I34" s="118"/>
    </row>
    <row r="35" spans="1:9" s="5" customFormat="1" ht="15.75" customHeight="1" x14ac:dyDescent="0.15">
      <c r="A35" s="120"/>
      <c r="B35" s="136" t="s">
        <v>80</v>
      </c>
      <c r="C35" s="137" t="s">
        <v>210</v>
      </c>
      <c r="D35" s="138" t="s">
        <v>26</v>
      </c>
      <c r="E35" s="139"/>
      <c r="F35" s="160"/>
      <c r="G35" s="154">
        <v>0</v>
      </c>
      <c r="H35" s="140">
        <f>H8*G35</f>
        <v>0</v>
      </c>
      <c r="I35" s="118"/>
    </row>
    <row r="36" spans="1:9" ht="15.75" customHeight="1" x14ac:dyDescent="0.15">
      <c r="A36" s="120"/>
      <c r="B36" s="136" t="s">
        <v>81</v>
      </c>
      <c r="C36" s="137" t="s">
        <v>27</v>
      </c>
      <c r="D36" s="138" t="s">
        <v>26</v>
      </c>
      <c r="E36" s="139"/>
      <c r="F36" s="160"/>
      <c r="G36" s="154">
        <v>0</v>
      </c>
      <c r="H36" s="140">
        <f>H8*G36</f>
        <v>0</v>
      </c>
      <c r="I36" s="118"/>
    </row>
    <row r="37" spans="1:9" ht="15.75" customHeight="1" x14ac:dyDescent="0.15">
      <c r="A37" s="120"/>
      <c r="B37" s="136" t="s">
        <v>82</v>
      </c>
      <c r="C37" s="137" t="s">
        <v>28</v>
      </c>
      <c r="D37" s="138" t="s">
        <v>26</v>
      </c>
      <c r="E37" s="139"/>
      <c r="F37" s="160"/>
      <c r="G37" s="154">
        <v>0</v>
      </c>
      <c r="H37" s="140">
        <f>H8*G37</f>
        <v>0</v>
      </c>
      <c r="I37" s="118"/>
    </row>
    <row r="38" spans="1:9" ht="15.75" customHeight="1" x14ac:dyDescent="0.15">
      <c r="A38" s="120"/>
      <c r="B38" s="136" t="s">
        <v>83</v>
      </c>
      <c r="C38" s="137" t="s">
        <v>29</v>
      </c>
      <c r="D38" s="138" t="s">
        <v>26</v>
      </c>
      <c r="E38" s="139"/>
      <c r="F38" s="161"/>
      <c r="G38" s="154">
        <v>0</v>
      </c>
      <c r="H38" s="140">
        <f>H8*G38</f>
        <v>0</v>
      </c>
      <c r="I38" s="118"/>
    </row>
    <row r="39" spans="1:9" ht="15.75" customHeight="1" x14ac:dyDescent="0.15">
      <c r="A39" s="120"/>
      <c r="B39" s="136" t="s">
        <v>84</v>
      </c>
      <c r="C39" s="137" t="s">
        <v>30</v>
      </c>
      <c r="D39" s="138" t="s">
        <v>26</v>
      </c>
      <c r="E39" s="139"/>
      <c r="F39" s="161"/>
      <c r="G39" s="154">
        <v>0</v>
      </c>
      <c r="H39" s="140">
        <f>H8*G39</f>
        <v>0</v>
      </c>
      <c r="I39" s="118"/>
    </row>
    <row r="40" spans="1:9" ht="15.75" customHeight="1" x14ac:dyDescent="0.15">
      <c r="A40" s="120"/>
      <c r="B40" s="136" t="s">
        <v>85</v>
      </c>
      <c r="C40" s="137" t="s">
        <v>31</v>
      </c>
      <c r="D40" s="138" t="s">
        <v>26</v>
      </c>
      <c r="E40" s="139"/>
      <c r="F40" s="160"/>
      <c r="G40" s="154">
        <v>0</v>
      </c>
      <c r="H40" s="140">
        <f>H8*G40</f>
        <v>0</v>
      </c>
      <c r="I40" s="118"/>
    </row>
    <row r="41" spans="1:9" ht="15.75" customHeight="1" x14ac:dyDescent="0.15">
      <c r="A41" s="120"/>
      <c r="B41" s="136" t="s">
        <v>86</v>
      </c>
      <c r="C41" s="137" t="s">
        <v>32</v>
      </c>
      <c r="D41" s="138" t="s">
        <v>26</v>
      </c>
      <c r="E41" s="139"/>
      <c r="F41" s="161"/>
      <c r="G41" s="154">
        <v>0</v>
      </c>
      <c r="H41" s="140">
        <f>H8*G41</f>
        <v>0</v>
      </c>
      <c r="I41" s="118"/>
    </row>
    <row r="42" spans="1:9" ht="15.75" customHeight="1" x14ac:dyDescent="0.15">
      <c r="A42" s="120"/>
      <c r="B42" s="136"/>
      <c r="C42" s="143" t="s">
        <v>33</v>
      </c>
      <c r="D42" s="138"/>
      <c r="E42" s="139"/>
      <c r="F42" s="161"/>
      <c r="G42" s="154">
        <v>0</v>
      </c>
      <c r="H42" s="140">
        <f>H8*G42</f>
        <v>0</v>
      </c>
      <c r="I42" s="118"/>
    </row>
    <row r="43" spans="1:9" ht="15.75" customHeight="1" x14ac:dyDescent="0.15">
      <c r="A43" s="120"/>
      <c r="B43" s="120"/>
      <c r="C43" s="120"/>
      <c r="D43" s="120"/>
      <c r="E43" s="121"/>
      <c r="F43" s="163"/>
      <c r="G43" s="155"/>
      <c r="H43" s="120"/>
      <c r="I43" s="118"/>
    </row>
    <row r="44" spans="1:9" ht="15.75" customHeight="1" x14ac:dyDescent="0.15">
      <c r="A44" s="129" t="s">
        <v>34</v>
      </c>
      <c r="B44" s="194" t="s">
        <v>35</v>
      </c>
      <c r="C44" s="195"/>
      <c r="D44" s="130"/>
      <c r="E44" s="131"/>
      <c r="F44" s="158"/>
      <c r="G44" s="152">
        <f>SUM(G45:G54)</f>
        <v>0</v>
      </c>
      <c r="H44" s="142">
        <f>H8*G44</f>
        <v>0</v>
      </c>
      <c r="I44" s="118"/>
    </row>
    <row r="45" spans="1:9" ht="15.75" customHeight="1" x14ac:dyDescent="0.15">
      <c r="A45" s="120"/>
      <c r="B45" s="136" t="s">
        <v>87</v>
      </c>
      <c r="C45" s="137" t="s">
        <v>36</v>
      </c>
      <c r="D45" s="138"/>
      <c r="E45" s="139"/>
      <c r="F45" s="161"/>
      <c r="G45" s="154">
        <v>0</v>
      </c>
      <c r="H45" s="140">
        <f>H8*G45</f>
        <v>0</v>
      </c>
      <c r="I45" s="118"/>
    </row>
    <row r="46" spans="1:9" ht="15.75" customHeight="1" x14ac:dyDescent="0.15">
      <c r="A46" s="120"/>
      <c r="B46" s="136" t="s">
        <v>88</v>
      </c>
      <c r="C46" s="137" t="s">
        <v>37</v>
      </c>
      <c r="D46" s="138"/>
      <c r="E46" s="139"/>
      <c r="F46" s="161"/>
      <c r="G46" s="154">
        <v>0</v>
      </c>
      <c r="H46" s="140">
        <f>H8*G46</f>
        <v>0</v>
      </c>
      <c r="I46" s="118"/>
    </row>
    <row r="47" spans="1:9" ht="15.75" customHeight="1" x14ac:dyDescent="0.15">
      <c r="A47" s="120"/>
      <c r="B47" s="136" t="s">
        <v>89</v>
      </c>
      <c r="C47" s="137" t="s">
        <v>38</v>
      </c>
      <c r="D47" s="138"/>
      <c r="E47" s="139"/>
      <c r="F47" s="161"/>
      <c r="G47" s="154">
        <v>0</v>
      </c>
      <c r="H47" s="140">
        <f>H8*G47</f>
        <v>0</v>
      </c>
      <c r="I47" s="118"/>
    </row>
    <row r="48" spans="1:9" ht="15.75" customHeight="1" x14ac:dyDescent="0.15">
      <c r="A48" s="120"/>
      <c r="B48" s="136" t="s">
        <v>90</v>
      </c>
      <c r="C48" s="137" t="s">
        <v>39</v>
      </c>
      <c r="D48" s="138"/>
      <c r="E48" s="139"/>
      <c r="F48" s="161"/>
      <c r="G48" s="154">
        <v>0</v>
      </c>
      <c r="H48" s="140">
        <f>H8*G48</f>
        <v>0</v>
      </c>
      <c r="I48" s="118"/>
    </row>
    <row r="49" spans="1:9" ht="15.75" customHeight="1" x14ac:dyDescent="0.15">
      <c r="A49" s="120"/>
      <c r="B49" s="136" t="s">
        <v>91</v>
      </c>
      <c r="C49" s="137" t="s">
        <v>40</v>
      </c>
      <c r="D49" s="138"/>
      <c r="E49" s="139"/>
      <c r="F49" s="161"/>
      <c r="G49" s="154">
        <v>0</v>
      </c>
      <c r="H49" s="140">
        <f>H8*G49</f>
        <v>0</v>
      </c>
      <c r="I49" s="118"/>
    </row>
    <row r="50" spans="1:9" ht="15.75" customHeight="1" x14ac:dyDescent="0.15">
      <c r="A50" s="120"/>
      <c r="B50" s="136" t="s">
        <v>92</v>
      </c>
      <c r="C50" s="137" t="s">
        <v>41</v>
      </c>
      <c r="D50" s="138"/>
      <c r="E50" s="139"/>
      <c r="F50" s="161"/>
      <c r="G50" s="154">
        <v>0</v>
      </c>
      <c r="H50" s="140">
        <f>H8*G50</f>
        <v>0</v>
      </c>
      <c r="I50" s="118"/>
    </row>
    <row r="51" spans="1:9" s="100" customFormat="1" ht="15.75" customHeight="1" x14ac:dyDescent="0.15">
      <c r="A51" s="120"/>
      <c r="B51" s="136" t="s">
        <v>93</v>
      </c>
      <c r="C51" s="137" t="s">
        <v>287</v>
      </c>
      <c r="D51" s="138"/>
      <c r="E51" s="139"/>
      <c r="F51" s="161"/>
      <c r="G51" s="154">
        <v>0</v>
      </c>
      <c r="H51" s="140">
        <f>H8*G51</f>
        <v>0</v>
      </c>
      <c r="I51" s="118"/>
    </row>
    <row r="52" spans="1:9" ht="15.75" customHeight="1" x14ac:dyDescent="0.15">
      <c r="A52" s="120"/>
      <c r="B52" s="136" t="s">
        <v>94</v>
      </c>
      <c r="C52" s="137" t="s">
        <v>42</v>
      </c>
      <c r="D52" s="138"/>
      <c r="E52" s="139"/>
      <c r="F52" s="161"/>
      <c r="G52" s="154">
        <v>0</v>
      </c>
      <c r="H52" s="140">
        <f>H8*G52</f>
        <v>0</v>
      </c>
      <c r="I52" s="118"/>
    </row>
    <row r="53" spans="1:9" s="5" customFormat="1" ht="15.75" customHeight="1" x14ac:dyDescent="0.15">
      <c r="A53" s="120"/>
      <c r="B53" s="136" t="s">
        <v>95</v>
      </c>
      <c r="C53" s="137" t="s">
        <v>202</v>
      </c>
      <c r="D53" s="138"/>
      <c r="E53" s="139"/>
      <c r="F53" s="161"/>
      <c r="G53" s="154">
        <v>0</v>
      </c>
      <c r="H53" s="140">
        <f>H8*G53</f>
        <v>0</v>
      </c>
      <c r="I53" s="118"/>
    </row>
    <row r="54" spans="1:9" s="5" customFormat="1" ht="15.75" customHeight="1" x14ac:dyDescent="0.15">
      <c r="A54" s="120"/>
      <c r="B54" s="136" t="s">
        <v>238</v>
      </c>
      <c r="C54" s="137" t="s">
        <v>324</v>
      </c>
      <c r="D54" s="138"/>
      <c r="E54" s="139"/>
      <c r="F54" s="161"/>
      <c r="G54" s="154">
        <v>0</v>
      </c>
      <c r="H54" s="140">
        <f>H8*G54</f>
        <v>0</v>
      </c>
      <c r="I54" s="118"/>
    </row>
    <row r="55" spans="1:9" s="109" customFormat="1" ht="15.75" customHeight="1" x14ac:dyDescent="0.15">
      <c r="A55" s="120"/>
      <c r="B55" s="120"/>
      <c r="C55" s="120"/>
      <c r="D55" s="120"/>
      <c r="E55" s="121"/>
      <c r="F55" s="163"/>
      <c r="G55" s="155"/>
      <c r="H55" s="120"/>
      <c r="I55" s="118"/>
    </row>
    <row r="56" spans="1:9" s="109" customFormat="1" ht="15.75" customHeight="1" x14ac:dyDescent="0.15">
      <c r="A56" s="129" t="s">
        <v>47</v>
      </c>
      <c r="B56" s="194" t="s">
        <v>263</v>
      </c>
      <c r="C56" s="195"/>
      <c r="D56" s="130"/>
      <c r="E56" s="131"/>
      <c r="F56" s="158"/>
      <c r="G56" s="152">
        <f>SUM(G57:G63)</f>
        <v>0</v>
      </c>
      <c r="H56" s="142">
        <f>H8*G56</f>
        <v>0</v>
      </c>
      <c r="I56" s="118"/>
    </row>
    <row r="57" spans="1:9" ht="15.75" customHeight="1" x14ac:dyDescent="0.15">
      <c r="A57" s="120"/>
      <c r="B57" s="136" t="s">
        <v>96</v>
      </c>
      <c r="C57" s="137" t="s">
        <v>43</v>
      </c>
      <c r="D57" s="138"/>
      <c r="E57" s="139"/>
      <c r="F57" s="161"/>
      <c r="G57" s="154">
        <v>0</v>
      </c>
      <c r="H57" s="140">
        <f>H8*G57</f>
        <v>0</v>
      </c>
      <c r="I57" s="118"/>
    </row>
    <row r="58" spans="1:9" ht="15.75" customHeight="1" x14ac:dyDescent="0.15">
      <c r="A58" s="120"/>
      <c r="B58" s="136" t="s">
        <v>97</v>
      </c>
      <c r="C58" s="137" t="s">
        <v>44</v>
      </c>
      <c r="D58" s="138"/>
      <c r="E58" s="139"/>
      <c r="F58" s="161"/>
      <c r="G58" s="154">
        <v>0</v>
      </c>
      <c r="H58" s="140">
        <f>H8*G58</f>
        <v>0</v>
      </c>
      <c r="I58" s="118"/>
    </row>
    <row r="59" spans="1:9" ht="15.75" customHeight="1" x14ac:dyDescent="0.15">
      <c r="A59" s="120"/>
      <c r="B59" s="136" t="s">
        <v>98</v>
      </c>
      <c r="C59" s="137" t="s">
        <v>45</v>
      </c>
      <c r="D59" s="138"/>
      <c r="E59" s="139"/>
      <c r="F59" s="161"/>
      <c r="G59" s="154">
        <v>0</v>
      </c>
      <c r="H59" s="140">
        <f>H8*G59</f>
        <v>0</v>
      </c>
      <c r="I59" s="118"/>
    </row>
    <row r="60" spans="1:9" s="100" customFormat="1" ht="15.75" customHeight="1" x14ac:dyDescent="0.15">
      <c r="A60" s="120"/>
      <c r="B60" s="136" t="s">
        <v>99</v>
      </c>
      <c r="C60" s="137" t="s">
        <v>233</v>
      </c>
      <c r="D60" s="138"/>
      <c r="E60" s="139"/>
      <c r="F60" s="161"/>
      <c r="G60" s="154">
        <v>0</v>
      </c>
      <c r="H60" s="140">
        <f>H8*G60</f>
        <v>0</v>
      </c>
      <c r="I60" s="118"/>
    </row>
    <row r="61" spans="1:9" ht="15.75" customHeight="1" x14ac:dyDescent="0.15">
      <c r="A61" s="120"/>
      <c r="B61" s="136" t="s">
        <v>100</v>
      </c>
      <c r="C61" s="137" t="s">
        <v>234</v>
      </c>
      <c r="D61" s="138"/>
      <c r="E61" s="139"/>
      <c r="F61" s="161"/>
      <c r="G61" s="154">
        <v>0</v>
      </c>
      <c r="H61" s="140">
        <f>H8*G61</f>
        <v>0</v>
      </c>
      <c r="I61" s="118"/>
    </row>
    <row r="62" spans="1:9" ht="15.75" customHeight="1" x14ac:dyDescent="0.15">
      <c r="A62" s="120"/>
      <c r="B62" s="136" t="s">
        <v>101</v>
      </c>
      <c r="C62" s="137" t="s">
        <v>46</v>
      </c>
      <c r="D62" s="138"/>
      <c r="E62" s="139"/>
      <c r="F62" s="161"/>
      <c r="G62" s="154">
        <v>0</v>
      </c>
      <c r="H62" s="140">
        <f>H8*G62</f>
        <v>0</v>
      </c>
      <c r="I62" s="118"/>
    </row>
    <row r="63" spans="1:9" ht="15.75" customHeight="1" x14ac:dyDescent="0.15">
      <c r="A63" s="120"/>
      <c r="B63" s="120"/>
      <c r="C63" s="143" t="s">
        <v>59</v>
      </c>
      <c r="D63" s="138"/>
      <c r="E63" s="139"/>
      <c r="F63" s="161"/>
      <c r="G63" s="154">
        <v>0</v>
      </c>
      <c r="H63" s="140">
        <f>H8*G63</f>
        <v>0</v>
      </c>
      <c r="I63" s="118"/>
    </row>
    <row r="64" spans="1:9" ht="15.75" customHeight="1" x14ac:dyDescent="0.15">
      <c r="A64" s="120"/>
      <c r="B64" s="120"/>
      <c r="C64" s="120"/>
      <c r="D64" s="118"/>
      <c r="E64" s="141"/>
      <c r="F64" s="162"/>
      <c r="G64" s="155"/>
      <c r="H64" s="118"/>
      <c r="I64" s="118"/>
    </row>
    <row r="65" spans="1:9" ht="15.75" customHeight="1" x14ac:dyDescent="0.15">
      <c r="A65" s="129" t="s">
        <v>55</v>
      </c>
      <c r="B65" s="196" t="s">
        <v>127</v>
      </c>
      <c r="C65" s="196"/>
      <c r="D65" s="130"/>
      <c r="E65" s="131"/>
      <c r="F65" s="158"/>
      <c r="G65" s="152">
        <f>SUM(G66:G74)</f>
        <v>0</v>
      </c>
      <c r="H65" s="142">
        <f>H8*G65</f>
        <v>0</v>
      </c>
      <c r="I65" s="118"/>
    </row>
    <row r="66" spans="1:9" ht="15.75" customHeight="1" x14ac:dyDescent="0.15">
      <c r="A66" s="120"/>
      <c r="B66" s="136" t="s">
        <v>102</v>
      </c>
      <c r="C66" s="137" t="s">
        <v>48</v>
      </c>
      <c r="D66" s="138" t="s">
        <v>26</v>
      </c>
      <c r="E66" s="139"/>
      <c r="F66" s="161"/>
      <c r="G66" s="154">
        <v>0</v>
      </c>
      <c r="H66" s="140">
        <f>H8*G66</f>
        <v>0</v>
      </c>
      <c r="I66" s="118"/>
    </row>
    <row r="67" spans="1:9" ht="15.75" customHeight="1" x14ac:dyDescent="0.15">
      <c r="A67" s="120"/>
      <c r="B67" s="136" t="s">
        <v>103</v>
      </c>
      <c r="C67" s="137" t="s">
        <v>49</v>
      </c>
      <c r="D67" s="138" t="s">
        <v>26</v>
      </c>
      <c r="E67" s="139"/>
      <c r="F67" s="161"/>
      <c r="G67" s="154">
        <v>0</v>
      </c>
      <c r="H67" s="140">
        <f>H8*G67</f>
        <v>0</v>
      </c>
      <c r="I67" s="118"/>
    </row>
    <row r="68" spans="1:9" s="5" customFormat="1" ht="15.75" customHeight="1" x14ac:dyDescent="0.15">
      <c r="A68" s="120"/>
      <c r="B68" s="136" t="s">
        <v>104</v>
      </c>
      <c r="C68" s="137" t="s">
        <v>288</v>
      </c>
      <c r="D68" s="138"/>
      <c r="E68" s="139"/>
      <c r="F68" s="161"/>
      <c r="G68" s="154">
        <v>0</v>
      </c>
      <c r="H68" s="140">
        <f>H8*G68</f>
        <v>0</v>
      </c>
      <c r="I68" s="118"/>
    </row>
    <row r="69" spans="1:9" s="5" customFormat="1" ht="15.75" customHeight="1" x14ac:dyDescent="0.15">
      <c r="A69" s="120"/>
      <c r="B69" s="136" t="s">
        <v>105</v>
      </c>
      <c r="C69" s="137" t="s">
        <v>56</v>
      </c>
      <c r="D69" s="138" t="s">
        <v>26</v>
      </c>
      <c r="E69" s="139"/>
      <c r="F69" s="161"/>
      <c r="G69" s="154">
        <v>0</v>
      </c>
      <c r="H69" s="140">
        <f>H8*G69</f>
        <v>0</v>
      </c>
      <c r="I69" s="118"/>
    </row>
    <row r="70" spans="1:9" ht="15.75" customHeight="1" x14ac:dyDescent="0.15">
      <c r="A70" s="120"/>
      <c r="B70" s="136" t="s">
        <v>106</v>
      </c>
      <c r="C70" s="137" t="s">
        <v>50</v>
      </c>
      <c r="D70" s="138"/>
      <c r="E70" s="139"/>
      <c r="F70" s="161"/>
      <c r="G70" s="154">
        <v>0</v>
      </c>
      <c r="H70" s="140">
        <f>H8*G70</f>
        <v>0</v>
      </c>
      <c r="I70" s="118"/>
    </row>
    <row r="71" spans="1:9" ht="15.75" customHeight="1" x14ac:dyDescent="0.15">
      <c r="A71" s="120"/>
      <c r="B71" s="136" t="s">
        <v>239</v>
      </c>
      <c r="C71" s="137" t="s">
        <v>52</v>
      </c>
      <c r="D71" s="138"/>
      <c r="E71" s="139"/>
      <c r="F71" s="161"/>
      <c r="G71" s="154">
        <v>0</v>
      </c>
      <c r="H71" s="140">
        <f>H8*G71</f>
        <v>0</v>
      </c>
      <c r="I71" s="118"/>
    </row>
    <row r="72" spans="1:9" ht="15.75" customHeight="1" x14ac:dyDescent="0.15">
      <c r="A72" s="120"/>
      <c r="B72" s="136" t="s">
        <v>240</v>
      </c>
      <c r="C72" s="137" t="s">
        <v>293</v>
      </c>
      <c r="D72" s="138"/>
      <c r="E72" s="139"/>
      <c r="F72" s="161"/>
      <c r="G72" s="154">
        <v>0</v>
      </c>
      <c r="H72" s="140">
        <f>H8*G72</f>
        <v>0</v>
      </c>
      <c r="I72" s="118"/>
    </row>
    <row r="73" spans="1:9" ht="15.75" customHeight="1" x14ac:dyDescent="0.15">
      <c r="A73" s="120"/>
      <c r="B73" s="136" t="s">
        <v>241</v>
      </c>
      <c r="C73" s="137" t="s">
        <v>203</v>
      </c>
      <c r="D73" s="138"/>
      <c r="E73" s="139"/>
      <c r="F73" s="161"/>
      <c r="G73" s="154">
        <v>0</v>
      </c>
      <c r="H73" s="140">
        <f>H8*G73</f>
        <v>0</v>
      </c>
      <c r="I73" s="118"/>
    </row>
    <row r="74" spans="1:9" s="5" customFormat="1" ht="15.75" customHeight="1" x14ac:dyDescent="0.15">
      <c r="A74" s="120"/>
      <c r="B74" s="136"/>
      <c r="C74" s="143" t="s">
        <v>59</v>
      </c>
      <c r="D74" s="138"/>
      <c r="E74" s="139"/>
      <c r="F74" s="161"/>
      <c r="G74" s="154">
        <v>0</v>
      </c>
      <c r="H74" s="140">
        <f>H8*G74</f>
        <v>0</v>
      </c>
      <c r="I74" s="118"/>
    </row>
    <row r="75" spans="1:9" s="5" customFormat="1" ht="15.75" customHeight="1" x14ac:dyDescent="0.15">
      <c r="A75" s="120"/>
      <c r="B75" s="120"/>
      <c r="C75" s="120"/>
      <c r="D75" s="166"/>
      <c r="E75" s="141"/>
      <c r="F75" s="162"/>
      <c r="G75" s="155"/>
      <c r="H75" s="166"/>
      <c r="I75" s="118"/>
    </row>
    <row r="76" spans="1:9" s="5" customFormat="1" ht="15.75" customHeight="1" x14ac:dyDescent="0.15">
      <c r="A76" s="129" t="s">
        <v>61</v>
      </c>
      <c r="B76" s="194" t="s">
        <v>128</v>
      </c>
      <c r="C76" s="195"/>
      <c r="D76" s="130"/>
      <c r="E76" s="131"/>
      <c r="F76" s="158"/>
      <c r="G76" s="152">
        <f>SUM(G77:G90)</f>
        <v>0</v>
      </c>
      <c r="H76" s="144">
        <f>H8*G76</f>
        <v>0</v>
      </c>
      <c r="I76" s="118"/>
    </row>
    <row r="77" spans="1:9" ht="15.75" customHeight="1" x14ac:dyDescent="0.15">
      <c r="A77" s="120"/>
      <c r="B77" s="136" t="s">
        <v>107</v>
      </c>
      <c r="C77" s="137" t="s">
        <v>51</v>
      </c>
      <c r="D77" s="138"/>
      <c r="E77" s="139"/>
      <c r="F77" s="161"/>
      <c r="G77" s="154">
        <v>0</v>
      </c>
      <c r="H77" s="140">
        <f>H8*G77</f>
        <v>0</v>
      </c>
      <c r="I77" s="118"/>
    </row>
    <row r="78" spans="1:9" s="5" customFormat="1" ht="15.75" customHeight="1" x14ac:dyDescent="0.15">
      <c r="A78" s="120"/>
      <c r="B78" s="136" t="s">
        <v>108</v>
      </c>
      <c r="C78" s="137" t="s">
        <v>289</v>
      </c>
      <c r="D78" s="138"/>
      <c r="E78" s="139"/>
      <c r="F78" s="161"/>
      <c r="G78" s="154">
        <v>0</v>
      </c>
      <c r="H78" s="140">
        <f>H8*G78</f>
        <v>0</v>
      </c>
      <c r="I78" s="118"/>
    </row>
    <row r="79" spans="1:9" s="5" customFormat="1" ht="15.75" customHeight="1" x14ac:dyDescent="0.15">
      <c r="A79" s="120"/>
      <c r="B79" s="136" t="s">
        <v>109</v>
      </c>
      <c r="C79" s="137" t="s">
        <v>290</v>
      </c>
      <c r="D79" s="138"/>
      <c r="E79" s="139"/>
      <c r="F79" s="161"/>
      <c r="G79" s="154">
        <v>0</v>
      </c>
      <c r="H79" s="140">
        <f>H8*G79</f>
        <v>0</v>
      </c>
      <c r="I79" s="118"/>
    </row>
    <row r="80" spans="1:9" s="5" customFormat="1" ht="15.75" customHeight="1" x14ac:dyDescent="0.15">
      <c r="A80" s="120"/>
      <c r="B80" s="136" t="s">
        <v>242</v>
      </c>
      <c r="C80" s="137" t="s">
        <v>57</v>
      </c>
      <c r="D80" s="138"/>
      <c r="E80" s="139"/>
      <c r="F80" s="161"/>
      <c r="G80" s="154">
        <v>0</v>
      </c>
      <c r="H80" s="140">
        <f>H8*G80</f>
        <v>0</v>
      </c>
      <c r="I80" s="118"/>
    </row>
    <row r="81" spans="1:9" s="5" customFormat="1" ht="15.75" customHeight="1" x14ac:dyDescent="0.15">
      <c r="A81" s="120"/>
      <c r="B81" s="136" t="s">
        <v>243</v>
      </c>
      <c r="C81" s="137" t="s">
        <v>291</v>
      </c>
      <c r="D81" s="138"/>
      <c r="E81" s="139"/>
      <c r="F81" s="161"/>
      <c r="G81" s="154">
        <v>0</v>
      </c>
      <c r="H81" s="140">
        <f>H8*G81</f>
        <v>0</v>
      </c>
      <c r="I81" s="118"/>
    </row>
    <row r="82" spans="1:9" s="5" customFormat="1" ht="15.75" customHeight="1" x14ac:dyDescent="0.15">
      <c r="A82" s="120"/>
      <c r="B82" s="136" t="s">
        <v>265</v>
      </c>
      <c r="C82" s="137" t="s">
        <v>204</v>
      </c>
      <c r="D82" s="138"/>
      <c r="E82" s="139"/>
      <c r="F82" s="161"/>
      <c r="G82" s="154">
        <v>0</v>
      </c>
      <c r="H82" s="140">
        <f>H8*G82</f>
        <v>0</v>
      </c>
      <c r="I82" s="118"/>
    </row>
    <row r="83" spans="1:9" ht="15.75" customHeight="1" x14ac:dyDescent="0.15">
      <c r="A83" s="120"/>
      <c r="B83" s="136" t="s">
        <v>266</v>
      </c>
      <c r="C83" s="137" t="s">
        <v>292</v>
      </c>
      <c r="D83" s="138"/>
      <c r="E83" s="139"/>
      <c r="F83" s="161"/>
      <c r="G83" s="154">
        <v>0</v>
      </c>
      <c r="H83" s="140">
        <f>H8*G83</f>
        <v>0</v>
      </c>
      <c r="I83" s="118"/>
    </row>
    <row r="84" spans="1:9" ht="15.75" customHeight="1" x14ac:dyDescent="0.15">
      <c r="A84" s="120"/>
      <c r="B84" s="136" t="s">
        <v>267</v>
      </c>
      <c r="C84" s="137" t="s">
        <v>294</v>
      </c>
      <c r="D84" s="138"/>
      <c r="E84" s="139"/>
      <c r="F84" s="161"/>
      <c r="G84" s="154">
        <v>0</v>
      </c>
      <c r="H84" s="140">
        <f>H8*G84</f>
        <v>0</v>
      </c>
      <c r="I84" s="118"/>
    </row>
    <row r="85" spans="1:9" ht="15.75" customHeight="1" x14ac:dyDescent="0.15">
      <c r="A85" s="120"/>
      <c r="B85" s="136" t="s">
        <v>268</v>
      </c>
      <c r="C85" s="137" t="s">
        <v>211</v>
      </c>
      <c r="D85" s="138"/>
      <c r="E85" s="139"/>
      <c r="F85" s="161"/>
      <c r="G85" s="154">
        <v>0</v>
      </c>
      <c r="H85" s="140">
        <f>H8*G85</f>
        <v>0</v>
      </c>
      <c r="I85" s="118"/>
    </row>
    <row r="86" spans="1:9" s="5" customFormat="1" ht="15.75" customHeight="1" x14ac:dyDescent="0.15">
      <c r="A86" s="120"/>
      <c r="B86" s="136" t="s">
        <v>269</v>
      </c>
      <c r="C86" s="137" t="s">
        <v>295</v>
      </c>
      <c r="D86" s="138"/>
      <c r="E86" s="139"/>
      <c r="F86" s="161"/>
      <c r="G86" s="154">
        <v>0</v>
      </c>
      <c r="H86" s="140">
        <f>H8*G86</f>
        <v>0</v>
      </c>
      <c r="I86" s="118"/>
    </row>
    <row r="87" spans="1:9" s="5" customFormat="1" ht="15.75" customHeight="1" x14ac:dyDescent="0.15">
      <c r="A87" s="120"/>
      <c r="B87" s="136" t="s">
        <v>270</v>
      </c>
      <c r="C87" s="137" t="s">
        <v>296</v>
      </c>
      <c r="D87" s="138"/>
      <c r="E87" s="139"/>
      <c r="F87" s="161"/>
      <c r="G87" s="154">
        <v>0</v>
      </c>
      <c r="H87" s="140">
        <f>H8*G87</f>
        <v>0</v>
      </c>
      <c r="I87" s="118"/>
    </row>
    <row r="88" spans="1:9" ht="15.75" customHeight="1" x14ac:dyDescent="0.15">
      <c r="A88" s="120"/>
      <c r="B88" s="136" t="s">
        <v>271</v>
      </c>
      <c r="C88" s="137" t="s">
        <v>297</v>
      </c>
      <c r="D88" s="138"/>
      <c r="E88" s="139"/>
      <c r="F88" s="161"/>
      <c r="G88" s="154">
        <v>0</v>
      </c>
      <c r="H88" s="140">
        <f>H8*G88</f>
        <v>0</v>
      </c>
      <c r="I88" s="118"/>
    </row>
    <row r="89" spans="1:9" s="5" customFormat="1" ht="15.75" customHeight="1" x14ac:dyDescent="0.15">
      <c r="A89" s="120"/>
      <c r="B89" s="136" t="s">
        <v>272</v>
      </c>
      <c r="C89" s="137" t="s">
        <v>298</v>
      </c>
      <c r="D89" s="138"/>
      <c r="E89" s="139"/>
      <c r="F89" s="161"/>
      <c r="G89" s="154">
        <v>0</v>
      </c>
      <c r="H89" s="140">
        <f>H8*G89</f>
        <v>0</v>
      </c>
      <c r="I89" s="118"/>
    </row>
    <row r="90" spans="1:9" ht="15.75" customHeight="1" x14ac:dyDescent="0.15">
      <c r="A90" s="120"/>
      <c r="B90" s="120"/>
      <c r="C90" s="143" t="s">
        <v>54</v>
      </c>
      <c r="D90" s="138"/>
      <c r="E90" s="139"/>
      <c r="F90" s="161"/>
      <c r="G90" s="154">
        <v>0</v>
      </c>
      <c r="H90" s="140">
        <f>H8*G90</f>
        <v>0</v>
      </c>
      <c r="I90" s="118"/>
    </row>
    <row r="91" spans="1:9" ht="15.75" customHeight="1" x14ac:dyDescent="0.15">
      <c r="A91" s="120"/>
      <c r="B91" s="120"/>
      <c r="C91" s="120"/>
      <c r="D91" s="118"/>
      <c r="E91" s="141"/>
      <c r="F91" s="162"/>
      <c r="G91" s="155"/>
      <c r="H91" s="118"/>
      <c r="I91" s="118"/>
    </row>
    <row r="92" spans="1:9" ht="15.75" customHeight="1" x14ac:dyDescent="0.15">
      <c r="A92" s="129" t="s">
        <v>60</v>
      </c>
      <c r="B92" s="194" t="s">
        <v>205</v>
      </c>
      <c r="C92" s="195"/>
      <c r="D92" s="130"/>
      <c r="E92" s="131"/>
      <c r="F92" s="158"/>
      <c r="G92" s="152">
        <f>SUM(G93:G98)</f>
        <v>0</v>
      </c>
      <c r="H92" s="144">
        <f>H8*G92</f>
        <v>0</v>
      </c>
      <c r="I92" s="118"/>
    </row>
    <row r="93" spans="1:9" ht="15.75" customHeight="1" x14ac:dyDescent="0.15">
      <c r="A93" s="120"/>
      <c r="B93" s="136" t="s">
        <v>110</v>
      </c>
      <c r="C93" s="137" t="s">
        <v>206</v>
      </c>
      <c r="D93" s="138"/>
      <c r="E93" s="139"/>
      <c r="F93" s="161"/>
      <c r="G93" s="154">
        <v>0</v>
      </c>
      <c r="H93" s="140">
        <f>H8*G93</f>
        <v>0</v>
      </c>
      <c r="I93" s="118"/>
    </row>
    <row r="94" spans="1:9" ht="15.75" customHeight="1" x14ac:dyDescent="0.15">
      <c r="A94" s="120"/>
      <c r="B94" s="136" t="s">
        <v>111</v>
      </c>
      <c r="C94" s="137" t="s">
        <v>207</v>
      </c>
      <c r="D94" s="138"/>
      <c r="E94" s="139"/>
      <c r="F94" s="161"/>
      <c r="G94" s="154">
        <v>0</v>
      </c>
      <c r="H94" s="140">
        <f>H8*G94</f>
        <v>0</v>
      </c>
      <c r="I94" s="118"/>
    </row>
    <row r="95" spans="1:9" ht="15.75" customHeight="1" x14ac:dyDescent="0.15">
      <c r="A95" s="120"/>
      <c r="B95" s="136" t="s">
        <v>112</v>
      </c>
      <c r="C95" s="137" t="s">
        <v>53</v>
      </c>
      <c r="D95" s="138"/>
      <c r="E95" s="139"/>
      <c r="F95" s="160"/>
      <c r="G95" s="154">
        <v>0</v>
      </c>
      <c r="H95" s="140">
        <f>H8*G95</f>
        <v>0</v>
      </c>
      <c r="I95" s="118"/>
    </row>
    <row r="96" spans="1:9" s="100" customFormat="1" ht="15.75" customHeight="1" x14ac:dyDescent="0.15">
      <c r="A96" s="120"/>
      <c r="B96" s="136" t="s">
        <v>273</v>
      </c>
      <c r="C96" s="137" t="s">
        <v>58</v>
      </c>
      <c r="D96" s="138"/>
      <c r="E96" s="139"/>
      <c r="F96" s="160"/>
      <c r="G96" s="154">
        <v>0</v>
      </c>
      <c r="H96" s="140">
        <f>H8*G96</f>
        <v>0</v>
      </c>
      <c r="I96" s="118"/>
    </row>
    <row r="97" spans="1:9" ht="15.75" customHeight="1" x14ac:dyDescent="0.15">
      <c r="A97" s="120"/>
      <c r="B97" s="136" t="s">
        <v>274</v>
      </c>
      <c r="C97" s="137" t="s">
        <v>208</v>
      </c>
      <c r="D97" s="138"/>
      <c r="E97" s="139"/>
      <c r="F97" s="160"/>
      <c r="G97" s="154">
        <v>0</v>
      </c>
      <c r="H97" s="140">
        <f>H8*G97</f>
        <v>0</v>
      </c>
      <c r="I97" s="118"/>
    </row>
    <row r="98" spans="1:9" s="113" customFormat="1" ht="15.75" customHeight="1" x14ac:dyDescent="0.15">
      <c r="A98" s="120"/>
      <c r="B98" s="120"/>
      <c r="C98" s="143" t="s">
        <v>325</v>
      </c>
      <c r="D98" s="138"/>
      <c r="E98" s="139"/>
      <c r="F98" s="161"/>
      <c r="G98" s="154">
        <v>0</v>
      </c>
      <c r="H98" s="140">
        <f>H16*G98</f>
        <v>0</v>
      </c>
      <c r="I98" s="167"/>
    </row>
    <row r="99" spans="1:9" s="5" customFormat="1" ht="15.75" customHeight="1" x14ac:dyDescent="0.15">
      <c r="A99" s="120"/>
      <c r="B99" s="120"/>
      <c r="C99" s="120"/>
      <c r="D99" s="118"/>
      <c r="E99" s="141"/>
      <c r="F99" s="162"/>
      <c r="G99" s="155"/>
      <c r="H99" s="118"/>
      <c r="I99" s="118"/>
    </row>
    <row r="100" spans="1:9" s="5" customFormat="1" ht="15.75" customHeight="1" x14ac:dyDescent="0.15">
      <c r="A100" s="129" t="s">
        <v>162</v>
      </c>
      <c r="B100" s="194" t="s">
        <v>130</v>
      </c>
      <c r="C100" s="195"/>
      <c r="D100" s="130"/>
      <c r="E100" s="131"/>
      <c r="F100" s="158"/>
      <c r="G100" s="152">
        <f>SUM(G101:G103)</f>
        <v>0</v>
      </c>
      <c r="H100" s="144">
        <f>H8*G100</f>
        <v>0</v>
      </c>
      <c r="I100" s="118"/>
    </row>
    <row r="101" spans="1:9" s="5" customFormat="1" ht="15.75" customHeight="1" x14ac:dyDescent="0.15">
      <c r="A101" s="120"/>
      <c r="B101" s="136" t="s">
        <v>213</v>
      </c>
      <c r="C101" s="137" t="s">
        <v>231</v>
      </c>
      <c r="D101" s="138"/>
      <c r="E101" s="139"/>
      <c r="F101" s="161"/>
      <c r="G101" s="154">
        <v>0</v>
      </c>
      <c r="H101" s="140">
        <f>H8*G101</f>
        <v>0</v>
      </c>
      <c r="I101" s="118"/>
    </row>
    <row r="102" spans="1:9" s="5" customFormat="1" ht="15.75" customHeight="1" x14ac:dyDescent="0.15">
      <c r="A102" s="120"/>
      <c r="B102" s="136" t="s">
        <v>214</v>
      </c>
      <c r="C102" s="137" t="s">
        <v>209</v>
      </c>
      <c r="D102" s="138"/>
      <c r="E102" s="139"/>
      <c r="F102" s="161"/>
      <c r="G102" s="154">
        <v>0</v>
      </c>
      <c r="H102" s="140">
        <f>H8*G102</f>
        <v>0</v>
      </c>
      <c r="I102" s="118"/>
    </row>
    <row r="103" spans="1:9" s="5" customFormat="1" ht="15.75" customHeight="1" x14ac:dyDescent="0.15">
      <c r="A103" s="120"/>
      <c r="B103" s="136" t="s">
        <v>215</v>
      </c>
      <c r="C103" s="137" t="s">
        <v>15</v>
      </c>
      <c r="D103" s="138"/>
      <c r="E103" s="139"/>
      <c r="F103" s="161"/>
      <c r="G103" s="154">
        <v>0</v>
      </c>
      <c r="H103" s="140">
        <f>H8*G103</f>
        <v>0</v>
      </c>
      <c r="I103" s="118"/>
    </row>
    <row r="104" spans="1:9" s="5" customFormat="1" ht="15.75" customHeight="1" x14ac:dyDescent="0.15">
      <c r="A104" s="120"/>
      <c r="B104" s="120"/>
      <c r="C104" s="120"/>
      <c r="D104" s="118"/>
      <c r="E104" s="141"/>
      <c r="F104" s="162"/>
      <c r="G104" s="155"/>
      <c r="H104" s="118"/>
      <c r="I104" s="118"/>
    </row>
    <row r="105" spans="1:9" s="5" customFormat="1" ht="15.75" customHeight="1" x14ac:dyDescent="0.15">
      <c r="A105" s="129" t="s">
        <v>163</v>
      </c>
      <c r="B105" s="129" t="s">
        <v>226</v>
      </c>
      <c r="C105" s="145"/>
      <c r="D105" s="130"/>
      <c r="E105" s="131"/>
      <c r="F105" s="158"/>
      <c r="G105" s="152">
        <f>SUM(G106:G112)</f>
        <v>0</v>
      </c>
      <c r="H105" s="144">
        <f>H8*G105</f>
        <v>0</v>
      </c>
      <c r="I105" s="118"/>
    </row>
    <row r="106" spans="1:9" s="5" customFormat="1" ht="15.75" customHeight="1" x14ac:dyDescent="0.15">
      <c r="A106" s="120"/>
      <c r="B106" s="136" t="s">
        <v>216</v>
      </c>
      <c r="C106" s="137" t="s">
        <v>43</v>
      </c>
      <c r="D106" s="138"/>
      <c r="E106" s="139"/>
      <c r="F106" s="161"/>
      <c r="G106" s="154">
        <v>0</v>
      </c>
      <c r="H106" s="140">
        <f>H8*G106</f>
        <v>0</v>
      </c>
      <c r="I106" s="118"/>
    </row>
    <row r="107" spans="1:9" ht="15.75" customHeight="1" x14ac:dyDescent="0.15">
      <c r="A107" s="120"/>
      <c r="B107" s="136" t="s">
        <v>217</v>
      </c>
      <c r="C107" s="137" t="s">
        <v>44</v>
      </c>
      <c r="D107" s="138"/>
      <c r="E107" s="139"/>
      <c r="F107" s="161"/>
      <c r="G107" s="154">
        <v>0</v>
      </c>
      <c r="H107" s="140">
        <f>H8*G107</f>
        <v>0</v>
      </c>
      <c r="I107" s="118"/>
    </row>
    <row r="108" spans="1:9" ht="15.75" customHeight="1" x14ac:dyDescent="0.15">
      <c r="A108" s="120"/>
      <c r="B108" s="136" t="s">
        <v>218</v>
      </c>
      <c r="C108" s="137" t="s">
        <v>45</v>
      </c>
      <c r="D108" s="138"/>
      <c r="E108" s="139"/>
      <c r="F108" s="161"/>
      <c r="G108" s="154">
        <v>0</v>
      </c>
      <c r="H108" s="140">
        <f>H8*G108</f>
        <v>0</v>
      </c>
      <c r="I108" s="118"/>
    </row>
    <row r="109" spans="1:9" s="100" customFormat="1" ht="15.75" customHeight="1" x14ac:dyDescent="0.15">
      <c r="A109" s="120"/>
      <c r="B109" s="136" t="s">
        <v>219</v>
      </c>
      <c r="C109" s="137" t="s">
        <v>233</v>
      </c>
      <c r="D109" s="138"/>
      <c r="E109" s="139"/>
      <c r="F109" s="161"/>
      <c r="G109" s="154">
        <v>0</v>
      </c>
      <c r="H109" s="140">
        <f>H8*G109</f>
        <v>0</v>
      </c>
      <c r="I109" s="118"/>
    </row>
    <row r="110" spans="1:9" ht="15.75" customHeight="1" x14ac:dyDescent="0.15">
      <c r="A110" s="120"/>
      <c r="B110" s="136" t="s">
        <v>275</v>
      </c>
      <c r="C110" s="137" t="s">
        <v>299</v>
      </c>
      <c r="D110" s="138"/>
      <c r="E110" s="139"/>
      <c r="F110" s="161"/>
      <c r="G110" s="154">
        <v>0</v>
      </c>
      <c r="H110" s="140">
        <f>H8*G110</f>
        <v>0</v>
      </c>
      <c r="I110" s="118"/>
    </row>
    <row r="111" spans="1:9" ht="15.75" customHeight="1" x14ac:dyDescent="0.15">
      <c r="A111" s="120"/>
      <c r="B111" s="136" t="s">
        <v>276</v>
      </c>
      <c r="C111" s="137" t="s">
        <v>232</v>
      </c>
      <c r="D111" s="138"/>
      <c r="E111" s="139"/>
      <c r="F111" s="160"/>
      <c r="G111" s="154">
        <v>0</v>
      </c>
      <c r="H111" s="140">
        <f>H8*G111</f>
        <v>0</v>
      </c>
      <c r="I111" s="118"/>
    </row>
    <row r="112" spans="1:9" ht="15.75" customHeight="1" x14ac:dyDescent="0.15">
      <c r="A112" s="120"/>
      <c r="B112" s="120"/>
      <c r="C112" s="143" t="s">
        <v>59</v>
      </c>
      <c r="D112" s="138"/>
      <c r="E112" s="139"/>
      <c r="F112" s="160"/>
      <c r="G112" s="154">
        <v>0</v>
      </c>
      <c r="H112" s="140">
        <f>H8*G112</f>
        <v>0</v>
      </c>
      <c r="I112" s="118"/>
    </row>
    <row r="113" spans="1:9" s="5" customFormat="1" ht="15.75" customHeight="1" x14ac:dyDescent="0.15">
      <c r="A113" s="120"/>
      <c r="B113" s="120"/>
      <c r="C113" s="146"/>
      <c r="D113" s="147"/>
      <c r="E113" s="148"/>
      <c r="F113" s="164"/>
      <c r="G113" s="156"/>
      <c r="H113" s="149"/>
      <c r="I113" s="118"/>
    </row>
    <row r="114" spans="1:9" s="5" customFormat="1" ht="15.75" customHeight="1" x14ac:dyDescent="0.15">
      <c r="A114" s="129" t="s">
        <v>164</v>
      </c>
      <c r="B114" s="194" t="s">
        <v>212</v>
      </c>
      <c r="C114" s="195"/>
      <c r="D114" s="130"/>
      <c r="E114" s="131"/>
      <c r="F114" s="158"/>
      <c r="G114" s="152">
        <f>SUM(G115:G117)</f>
        <v>0</v>
      </c>
      <c r="H114" s="144">
        <f>H8*G114</f>
        <v>0</v>
      </c>
      <c r="I114" s="118"/>
    </row>
    <row r="115" spans="1:9" s="5" customFormat="1" ht="15.75" customHeight="1" x14ac:dyDescent="0.15">
      <c r="A115" s="120"/>
      <c r="B115" s="136" t="s">
        <v>220</v>
      </c>
      <c r="C115" s="137" t="s">
        <v>300</v>
      </c>
      <c r="D115" s="138" t="s">
        <v>16</v>
      </c>
      <c r="E115" s="139">
        <v>1</v>
      </c>
      <c r="F115" s="161">
        <v>0</v>
      </c>
      <c r="G115" s="154">
        <f>E115*F115</f>
        <v>0</v>
      </c>
      <c r="H115" s="140">
        <f>H8*G115</f>
        <v>0</v>
      </c>
      <c r="I115" s="118"/>
    </row>
    <row r="116" spans="1:9" s="5" customFormat="1" ht="15.75" customHeight="1" x14ac:dyDescent="0.15">
      <c r="A116" s="120"/>
      <c r="B116" s="136" t="s">
        <v>309</v>
      </c>
      <c r="C116" s="137" t="s">
        <v>17</v>
      </c>
      <c r="D116" s="138"/>
      <c r="E116" s="139"/>
      <c r="F116" s="160"/>
      <c r="G116" s="154">
        <v>0</v>
      </c>
      <c r="H116" s="140">
        <f>H8*G116</f>
        <v>0</v>
      </c>
      <c r="I116" s="118"/>
    </row>
    <row r="117" spans="1:9" ht="15.75" customHeight="1" x14ac:dyDescent="0.15">
      <c r="A117" s="120"/>
      <c r="B117" s="136" t="s">
        <v>221</v>
      </c>
      <c r="C117" s="137" t="s">
        <v>18</v>
      </c>
      <c r="D117" s="138"/>
      <c r="E117" s="139"/>
      <c r="F117" s="161"/>
      <c r="G117" s="154">
        <v>0</v>
      </c>
      <c r="H117" s="140">
        <f>H8*G117</f>
        <v>0</v>
      </c>
      <c r="I117" s="118"/>
    </row>
    <row r="118" spans="1:9" s="5" customFormat="1" ht="15.75" customHeight="1" x14ac:dyDescent="0.15">
      <c r="A118" s="120"/>
      <c r="B118" s="136"/>
      <c r="C118" s="147"/>
      <c r="D118" s="147"/>
      <c r="E118" s="148"/>
      <c r="F118" s="165"/>
      <c r="G118" s="156"/>
      <c r="H118" s="149"/>
      <c r="I118" s="118"/>
    </row>
    <row r="119" spans="1:9" ht="15.75" customHeight="1" x14ac:dyDescent="0.15">
      <c r="A119" s="129" t="s">
        <v>165</v>
      </c>
      <c r="B119" s="194" t="s">
        <v>229</v>
      </c>
      <c r="C119" s="194"/>
      <c r="D119" s="130"/>
      <c r="E119" s="131"/>
      <c r="F119" s="158"/>
      <c r="G119" s="152">
        <f>SUM(G120:G129)</f>
        <v>0</v>
      </c>
      <c r="H119" s="144">
        <f>H8*G119</f>
        <v>0</v>
      </c>
      <c r="I119" s="118"/>
    </row>
    <row r="120" spans="1:9" s="5" customFormat="1" ht="15.75" customHeight="1" x14ac:dyDescent="0.15">
      <c r="A120" s="120"/>
      <c r="B120" s="136" t="s">
        <v>244</v>
      </c>
      <c r="C120" s="137" t="s">
        <v>305</v>
      </c>
      <c r="D120" s="138"/>
      <c r="E120" s="139"/>
      <c r="F120" s="160"/>
      <c r="G120" s="154">
        <v>0</v>
      </c>
      <c r="H120" s="140">
        <f>H8*G120</f>
        <v>0</v>
      </c>
      <c r="I120" s="118"/>
    </row>
    <row r="121" spans="1:9" ht="15.75" customHeight="1" x14ac:dyDescent="0.15">
      <c r="A121" s="120"/>
      <c r="B121" s="136" t="s">
        <v>245</v>
      </c>
      <c r="C121" s="137" t="s">
        <v>62</v>
      </c>
      <c r="D121" s="138"/>
      <c r="E121" s="139"/>
      <c r="F121" s="160"/>
      <c r="G121" s="154">
        <v>0</v>
      </c>
      <c r="H121" s="140">
        <f>H8*G121</f>
        <v>0</v>
      </c>
      <c r="I121" s="118"/>
    </row>
    <row r="122" spans="1:9" ht="15.75" customHeight="1" x14ac:dyDescent="0.15">
      <c r="A122" s="120"/>
      <c r="B122" s="136" t="s">
        <v>246</v>
      </c>
      <c r="C122" s="137" t="s">
        <v>63</v>
      </c>
      <c r="D122" s="138"/>
      <c r="E122" s="139"/>
      <c r="F122" s="160"/>
      <c r="G122" s="154">
        <v>0</v>
      </c>
      <c r="H122" s="140">
        <f>H8*G122</f>
        <v>0</v>
      </c>
      <c r="I122" s="118"/>
    </row>
    <row r="123" spans="1:9" ht="15.75" customHeight="1" x14ac:dyDescent="0.15">
      <c r="A123" s="120"/>
      <c r="B123" s="136" t="s">
        <v>247</v>
      </c>
      <c r="C123" s="137" t="s">
        <v>64</v>
      </c>
      <c r="D123" s="138"/>
      <c r="E123" s="139"/>
      <c r="F123" s="160"/>
      <c r="G123" s="154">
        <v>0</v>
      </c>
      <c r="H123" s="140">
        <f>H8*G123</f>
        <v>0</v>
      </c>
      <c r="I123" s="118"/>
    </row>
    <row r="124" spans="1:9" ht="15.75" customHeight="1" x14ac:dyDescent="0.15">
      <c r="A124" s="120"/>
      <c r="B124" s="136" t="s">
        <v>248</v>
      </c>
      <c r="C124" s="137" t="s">
        <v>65</v>
      </c>
      <c r="D124" s="138"/>
      <c r="E124" s="139"/>
      <c r="F124" s="160"/>
      <c r="G124" s="154">
        <v>0</v>
      </c>
      <c r="H124" s="140">
        <f>H8*G124</f>
        <v>0</v>
      </c>
      <c r="I124" s="118"/>
    </row>
    <row r="125" spans="1:9" ht="15.75" customHeight="1" x14ac:dyDescent="0.15">
      <c r="A125" s="120"/>
      <c r="B125" s="136" t="s">
        <v>249</v>
      </c>
      <c r="C125" s="137" t="s">
        <v>66</v>
      </c>
      <c r="D125" s="138"/>
      <c r="E125" s="139"/>
      <c r="F125" s="160"/>
      <c r="G125" s="154">
        <v>0</v>
      </c>
      <c r="H125" s="140">
        <f>H8*G125</f>
        <v>0</v>
      </c>
      <c r="I125" s="118"/>
    </row>
    <row r="126" spans="1:9" ht="15.75" customHeight="1" x14ac:dyDescent="0.15">
      <c r="A126" s="120"/>
      <c r="B126" s="136" t="s">
        <v>250</v>
      </c>
      <c r="C126" s="137" t="s">
        <v>67</v>
      </c>
      <c r="D126" s="138"/>
      <c r="E126" s="139"/>
      <c r="F126" s="160"/>
      <c r="G126" s="154">
        <v>0</v>
      </c>
      <c r="H126" s="140">
        <f>H8*G126</f>
        <v>0</v>
      </c>
      <c r="I126" s="118"/>
    </row>
    <row r="127" spans="1:9" ht="15.75" customHeight="1" x14ac:dyDescent="0.15">
      <c r="A127" s="120"/>
      <c r="B127" s="136" t="s">
        <v>251</v>
      </c>
      <c r="C127" s="137" t="s">
        <v>68</v>
      </c>
      <c r="D127" s="138"/>
      <c r="E127" s="139"/>
      <c r="F127" s="160"/>
      <c r="G127" s="154">
        <v>0</v>
      </c>
      <c r="H127" s="140">
        <f>H8*G127</f>
        <v>0</v>
      </c>
      <c r="I127" s="118"/>
    </row>
    <row r="128" spans="1:9" ht="15.75" customHeight="1" x14ac:dyDescent="0.15">
      <c r="A128" s="120"/>
      <c r="B128" s="136" t="s">
        <v>252</v>
      </c>
      <c r="C128" s="137" t="s">
        <v>304</v>
      </c>
      <c r="D128" s="138"/>
      <c r="E128" s="139"/>
      <c r="F128" s="160"/>
      <c r="G128" s="154">
        <v>0</v>
      </c>
      <c r="H128" s="140">
        <f>H8*G128</f>
        <v>0</v>
      </c>
      <c r="I128" s="118"/>
    </row>
    <row r="129" spans="1:9" ht="15.75" customHeight="1" x14ac:dyDescent="0.15">
      <c r="A129" s="120"/>
      <c r="B129" s="120"/>
      <c r="C129" s="143" t="s">
        <v>59</v>
      </c>
      <c r="D129" s="138"/>
      <c r="E129" s="139"/>
      <c r="F129" s="160"/>
      <c r="G129" s="154">
        <v>0</v>
      </c>
      <c r="H129" s="140">
        <f>H8*G129</f>
        <v>0</v>
      </c>
      <c r="I129" s="118"/>
    </row>
    <row r="130" spans="1:9" ht="15.75" customHeight="1" x14ac:dyDescent="0.15">
      <c r="A130" s="118"/>
      <c r="B130" s="118"/>
      <c r="C130" s="118"/>
      <c r="D130" s="118"/>
      <c r="E130" s="141"/>
      <c r="F130" s="162"/>
      <c r="G130" s="155"/>
      <c r="H130" s="118"/>
      <c r="I130" s="118"/>
    </row>
    <row r="131" spans="1:9" ht="15.75" customHeight="1" x14ac:dyDescent="0.15">
      <c r="A131" s="129" t="s">
        <v>222</v>
      </c>
      <c r="B131" s="194" t="s">
        <v>69</v>
      </c>
      <c r="C131" s="195"/>
      <c r="D131" s="130"/>
      <c r="E131" s="131"/>
      <c r="F131" s="158"/>
      <c r="G131" s="152">
        <f>SUM(G132:G142)</f>
        <v>0</v>
      </c>
      <c r="H131" s="144">
        <f>H8*G131</f>
        <v>0</v>
      </c>
      <c r="I131" s="118"/>
    </row>
    <row r="132" spans="1:9" ht="15.75" customHeight="1" x14ac:dyDescent="0.15">
      <c r="A132" s="120"/>
      <c r="B132" s="136" t="s">
        <v>277</v>
      </c>
      <c r="C132" s="137" t="s">
        <v>301</v>
      </c>
      <c r="D132" s="138"/>
      <c r="E132" s="139"/>
      <c r="F132" s="160"/>
      <c r="G132" s="154">
        <v>0</v>
      </c>
      <c r="H132" s="140">
        <f>H8*G132</f>
        <v>0</v>
      </c>
      <c r="I132" s="118"/>
    </row>
    <row r="133" spans="1:9" ht="15.75" customHeight="1" x14ac:dyDescent="0.15">
      <c r="A133" s="120"/>
      <c r="B133" s="136" t="s">
        <v>278</v>
      </c>
      <c r="C133" s="137" t="s">
        <v>302</v>
      </c>
      <c r="D133" s="138"/>
      <c r="E133" s="139"/>
      <c r="F133" s="160"/>
      <c r="G133" s="154">
        <v>0</v>
      </c>
      <c r="H133" s="140">
        <f>H8*G133</f>
        <v>0</v>
      </c>
      <c r="I133" s="118"/>
    </row>
    <row r="134" spans="1:9" s="100" customFormat="1" ht="15.75" customHeight="1" x14ac:dyDescent="0.15">
      <c r="A134" s="120"/>
      <c r="B134" s="136" t="s">
        <v>279</v>
      </c>
      <c r="C134" s="137" t="s">
        <v>230</v>
      </c>
      <c r="D134" s="138"/>
      <c r="E134" s="139"/>
      <c r="F134" s="160"/>
      <c r="G134" s="154">
        <v>0</v>
      </c>
      <c r="H134" s="140">
        <f>H8*G134</f>
        <v>0</v>
      </c>
      <c r="I134" s="118"/>
    </row>
    <row r="135" spans="1:9" ht="15.75" customHeight="1" x14ac:dyDescent="0.15">
      <c r="A135" s="120"/>
      <c r="B135" s="136" t="s">
        <v>280</v>
      </c>
      <c r="C135" s="137" t="s">
        <v>71</v>
      </c>
      <c r="D135" s="138"/>
      <c r="E135" s="139"/>
      <c r="F135" s="160"/>
      <c r="G135" s="154">
        <v>0</v>
      </c>
      <c r="H135" s="140">
        <f>H8*G135</f>
        <v>0</v>
      </c>
      <c r="I135" s="118"/>
    </row>
    <row r="136" spans="1:9" ht="15.75" customHeight="1" x14ac:dyDescent="0.15">
      <c r="A136" s="120"/>
      <c r="B136" s="136" t="s">
        <v>281</v>
      </c>
      <c r="C136" s="137" t="s">
        <v>306</v>
      </c>
      <c r="D136" s="138"/>
      <c r="E136" s="139"/>
      <c r="F136" s="160"/>
      <c r="G136" s="154">
        <v>0</v>
      </c>
      <c r="H136" s="140">
        <f>H8*G136</f>
        <v>0</v>
      </c>
      <c r="I136" s="118"/>
    </row>
    <row r="137" spans="1:9" ht="15.75" customHeight="1" x14ac:dyDescent="0.15">
      <c r="A137" s="120"/>
      <c r="B137" s="136" t="s">
        <v>282</v>
      </c>
      <c r="C137" s="137" t="s">
        <v>72</v>
      </c>
      <c r="D137" s="138"/>
      <c r="E137" s="139"/>
      <c r="F137" s="160"/>
      <c r="G137" s="154">
        <v>0</v>
      </c>
      <c r="H137" s="140">
        <f>H8*G137</f>
        <v>0</v>
      </c>
      <c r="I137" s="118"/>
    </row>
    <row r="138" spans="1:9" ht="15.75" customHeight="1" x14ac:dyDescent="0.15">
      <c r="A138" s="118"/>
      <c r="B138" s="136" t="s">
        <v>283</v>
      </c>
      <c r="C138" s="137" t="s">
        <v>73</v>
      </c>
      <c r="D138" s="138"/>
      <c r="E138" s="139"/>
      <c r="F138" s="160"/>
      <c r="G138" s="154">
        <v>0</v>
      </c>
      <c r="H138" s="140">
        <f>H8*G138</f>
        <v>0</v>
      </c>
      <c r="I138" s="118"/>
    </row>
    <row r="139" spans="1:9" ht="15.75" customHeight="1" x14ac:dyDescent="0.15">
      <c r="A139" s="118"/>
      <c r="B139" s="136" t="s">
        <v>284</v>
      </c>
      <c r="C139" s="137" t="s">
        <v>320</v>
      </c>
      <c r="D139" s="138"/>
      <c r="E139" s="139"/>
      <c r="F139" s="160"/>
      <c r="G139" s="154">
        <v>0</v>
      </c>
      <c r="H139" s="140">
        <f>H8*G139</f>
        <v>0</v>
      </c>
      <c r="I139" s="118"/>
    </row>
    <row r="140" spans="1:9" s="4" customFormat="1" ht="15.75" customHeight="1" x14ac:dyDescent="0.15">
      <c r="A140" s="118"/>
      <c r="B140" s="136" t="s">
        <v>285</v>
      </c>
      <c r="C140" s="137" t="s">
        <v>321</v>
      </c>
      <c r="D140" s="138"/>
      <c r="E140" s="139"/>
      <c r="F140" s="160"/>
      <c r="G140" s="154">
        <v>0</v>
      </c>
      <c r="H140" s="140">
        <f>H8*G140</f>
        <v>0</v>
      </c>
      <c r="I140" s="118"/>
    </row>
    <row r="141" spans="1:9" s="4" customFormat="1" ht="15.75" customHeight="1" x14ac:dyDescent="0.15">
      <c r="A141" s="118"/>
      <c r="B141" s="136" t="s">
        <v>286</v>
      </c>
      <c r="C141" s="137" t="s">
        <v>70</v>
      </c>
      <c r="D141" s="138"/>
      <c r="E141" s="139"/>
      <c r="F141" s="160"/>
      <c r="G141" s="154">
        <v>0</v>
      </c>
      <c r="H141" s="140">
        <f>H8*G141</f>
        <v>0</v>
      </c>
      <c r="I141" s="118"/>
    </row>
    <row r="142" spans="1:9" ht="15.75" customHeight="1" x14ac:dyDescent="0.15">
      <c r="A142" s="120"/>
      <c r="B142" s="120"/>
      <c r="C142" s="143" t="s">
        <v>59</v>
      </c>
      <c r="D142" s="138"/>
      <c r="E142" s="139"/>
      <c r="F142" s="160"/>
      <c r="G142" s="154">
        <v>0</v>
      </c>
      <c r="H142" s="140">
        <f>H8*G142</f>
        <v>0</v>
      </c>
      <c r="I142" s="118"/>
    </row>
    <row r="143" spans="1:9" ht="15.75" customHeight="1" x14ac:dyDescent="0.15">
      <c r="A143" s="118"/>
      <c r="B143" s="118"/>
      <c r="C143" s="118"/>
      <c r="D143" s="118"/>
      <c r="E143" s="141"/>
      <c r="F143" s="162"/>
      <c r="G143" s="155"/>
      <c r="H143" s="118"/>
      <c r="I143" s="118"/>
    </row>
    <row r="144" spans="1:9" ht="15.75" customHeight="1" x14ac:dyDescent="0.15">
      <c r="A144" s="194" t="s">
        <v>74</v>
      </c>
      <c r="B144" s="194"/>
      <c r="C144" s="194"/>
      <c r="D144" s="130"/>
      <c r="E144" s="131"/>
      <c r="F144" s="158"/>
      <c r="G144" s="152">
        <f>G10+G28+G33+G44+G56+G65+G76+G92+G100+G105+G114+G119+G131</f>
        <v>0</v>
      </c>
      <c r="H144" s="144">
        <f>H8*G144</f>
        <v>0</v>
      </c>
      <c r="I144" s="118"/>
    </row>
    <row r="145" spans="1:9" ht="15.75" customHeight="1" x14ac:dyDescent="0.15">
      <c r="A145" s="120"/>
      <c r="B145" s="120"/>
      <c r="C145" s="150" t="s">
        <v>75</v>
      </c>
      <c r="D145" s="138"/>
      <c r="E145" s="139"/>
      <c r="F145" s="160"/>
      <c r="G145" s="157"/>
      <c r="H145" s="140"/>
      <c r="I145" s="118"/>
    </row>
    <row r="146" spans="1:9" ht="15.75" customHeight="1" x14ac:dyDescent="0.15">
      <c r="A146" s="123" t="s">
        <v>223</v>
      </c>
      <c r="B146" s="118"/>
      <c r="C146" s="137" t="s">
        <v>303</v>
      </c>
      <c r="D146" s="151">
        <v>7.0000000000000007E-2</v>
      </c>
      <c r="E146" s="139"/>
      <c r="F146" s="160"/>
      <c r="G146" s="154">
        <f>(G144-G12)*0.07</f>
        <v>0</v>
      </c>
      <c r="H146" s="140">
        <f>H8*G146</f>
        <v>0</v>
      </c>
      <c r="I146" s="118"/>
    </row>
    <row r="147" spans="1:9" ht="15.75" customHeight="1" x14ac:dyDescent="0.15">
      <c r="A147" s="123" t="s">
        <v>224</v>
      </c>
      <c r="B147" s="118"/>
      <c r="C147" s="137" t="s">
        <v>76</v>
      </c>
      <c r="D147" s="151">
        <v>0.02</v>
      </c>
      <c r="E147" s="139"/>
      <c r="F147" s="160"/>
      <c r="G147" s="154">
        <f>(G144-G12)*0.02</f>
        <v>0</v>
      </c>
      <c r="H147" s="140">
        <f>H8*G147</f>
        <v>0</v>
      </c>
      <c r="I147" s="118"/>
    </row>
    <row r="148" spans="1:9" ht="15.75" customHeight="1" x14ac:dyDescent="0.15">
      <c r="A148" s="123" t="s">
        <v>237</v>
      </c>
      <c r="B148" s="118"/>
      <c r="C148" s="137" t="s">
        <v>141</v>
      </c>
      <c r="D148" s="151">
        <v>0.03</v>
      </c>
      <c r="E148" s="139"/>
      <c r="F148" s="160"/>
      <c r="G148" s="154">
        <f>(G144-G12)*0.03</f>
        <v>0</v>
      </c>
      <c r="H148" s="140">
        <f>H8*G148</f>
        <v>0</v>
      </c>
      <c r="I148" s="118"/>
    </row>
    <row r="149" spans="1:9" ht="15.75" customHeight="1" x14ac:dyDescent="0.15">
      <c r="A149" s="123" t="s">
        <v>264</v>
      </c>
      <c r="B149" s="118"/>
      <c r="C149" s="137" t="s">
        <v>77</v>
      </c>
      <c r="D149" s="151">
        <v>0.03</v>
      </c>
      <c r="E149" s="139"/>
      <c r="F149" s="160"/>
      <c r="G149" s="154">
        <f>(G144-G12)*0.03</f>
        <v>0</v>
      </c>
      <c r="H149" s="140">
        <f>H8*G149</f>
        <v>0</v>
      </c>
      <c r="I149" s="118"/>
    </row>
    <row r="150" spans="1:9" ht="15.75" customHeight="1" x14ac:dyDescent="0.15">
      <c r="A150" s="194" t="s">
        <v>78</v>
      </c>
      <c r="B150" s="195"/>
      <c r="C150" s="130"/>
      <c r="D150" s="130"/>
      <c r="E150" s="131"/>
      <c r="F150" s="158"/>
      <c r="G150" s="152">
        <f>G144+G146+G147+G148+G149</f>
        <v>0</v>
      </c>
      <c r="H150" s="142">
        <f>H8*G150</f>
        <v>0</v>
      </c>
      <c r="I150" s="118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5" customFormat="1" ht="15.75" customHeight="1" x14ac:dyDescent="0.15">
      <c r="C152" s="110" t="s">
        <v>235</v>
      </c>
      <c r="E152" s="117"/>
      <c r="G152" s="1"/>
    </row>
    <row r="153" spans="1:9" s="105" customFormat="1" ht="15.75" customHeight="1" x14ac:dyDescent="0.15">
      <c r="C153" s="110"/>
      <c r="E153" s="117"/>
      <c r="G153" s="1"/>
    </row>
    <row r="154" spans="1:9" s="4" customFormat="1" ht="15.75" customHeight="1" x14ac:dyDescent="0.15">
      <c r="A154" s="5"/>
      <c r="B154" s="5"/>
      <c r="C154" s="99" t="s">
        <v>143</v>
      </c>
      <c r="D154" s="107"/>
      <c r="E154" s="117"/>
      <c r="F154" s="5"/>
      <c r="G154" s="1"/>
      <c r="H154" s="5"/>
      <c r="I154" s="5"/>
    </row>
    <row r="155" spans="1:9" s="100" customFormat="1" ht="15.75" customHeight="1" x14ac:dyDescent="0.15">
      <c r="C155" s="199" t="s">
        <v>307</v>
      </c>
      <c r="D155" s="199"/>
      <c r="E155" s="199"/>
      <c r="G155" s="1"/>
    </row>
    <row r="156" spans="1:9" s="112" customFormat="1" ht="51" customHeight="1" x14ac:dyDescent="0.15">
      <c r="C156" s="197" t="s">
        <v>194</v>
      </c>
      <c r="D156" s="197"/>
      <c r="E156" s="197"/>
      <c r="F156" s="2"/>
      <c r="G156" s="3"/>
      <c r="H156" s="2"/>
    </row>
    <row r="157" spans="1:9" ht="39" customHeight="1" x14ac:dyDescent="0.15">
      <c r="C157" s="200" t="s">
        <v>140</v>
      </c>
      <c r="D157" s="200"/>
      <c r="E157" s="200"/>
      <c r="F157" s="2"/>
      <c r="G157" s="3"/>
      <c r="H157" s="2"/>
    </row>
    <row r="158" spans="1:9" ht="39" customHeight="1" x14ac:dyDescent="0.15">
      <c r="C158" s="197" t="s">
        <v>308</v>
      </c>
      <c r="D158" s="197"/>
      <c r="E158" s="197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  <mergeCell ref="A1:H1"/>
    <mergeCell ref="A3:H3"/>
    <mergeCell ref="B100:C100"/>
    <mergeCell ref="B65:C65"/>
    <mergeCell ref="B76:C76"/>
    <mergeCell ref="B33:C33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TOPSHEET</vt:lpstr>
      <vt:lpstr>BUDZET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2016-12-26T08:38:24Z</cp:lastPrinted>
  <dcterms:modified xsi:type="dcterms:W3CDTF">2018-02-20T14:44:30Z</dcterms:modified>
</cp:coreProperties>
</file>